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3.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12675" yWindow="-15" windowWidth="12450" windowHeight="11730" tabRatio="806"/>
  </bookViews>
  <sheets>
    <sheet name="COVER" sheetId="21" r:id="rId1"/>
    <sheet name="GETTING STARTED" sheetId="32" r:id="rId2"/>
    <sheet name="FONT CHECK" sheetId="34" r:id="rId3"/>
    <sheet name="HELP" sheetId="33" r:id="rId4"/>
    <sheet name="DASHBOARD" sheetId="20" r:id="rId5"/>
    <sheet name="DASHBOARD (2)" sheetId="36" r:id="rId6"/>
    <sheet name="START HERE" sheetId="1" r:id="rId7"/>
    <sheet name="DEBT" sheetId="12" r:id="rId8"/>
    <sheet name="PRECIOUS METALS" sheetId="14" r:id="rId9"/>
    <sheet name="CHARITY" sheetId="15" r:id="rId10"/>
    <sheet name="FAMILY" sheetId="16" r:id="rId11"/>
    <sheet name="FUTURE" sheetId="17" r:id="rId12"/>
    <sheet name="PROJECTIONS" sheetId="19" r:id="rId13"/>
    <sheet name="INVESTING" sheetId="18" r:id="rId14"/>
    <sheet name="FAMILY BUDGET PLANNER" sheetId="30" r:id="rId15"/>
    <sheet name="SERIAL NUMBER TRACKER" sheetId="23" r:id="rId16"/>
    <sheet name="ENVELOPE PLANNER" sheetId="35" r:id="rId17"/>
    <sheet name="GUIDE MENU" sheetId="28" r:id="rId18"/>
    <sheet name="ENVELOPE PLANNING" sheetId="24" r:id="rId19"/>
    <sheet name="INVESTMENTS" sheetId="25" r:id="rId20"/>
    <sheet name="BANK ACCOUNTS" sheetId="26" r:id="rId21"/>
    <sheet name="SECURITY TIPS" sheetId="27" r:id="rId22"/>
    <sheet name="START HERE (2)" sheetId="4" r:id="rId23"/>
    <sheet name="START HERE (3)" sheetId="5" r:id="rId24"/>
    <sheet name="START HERE (4)" sheetId="6" r:id="rId25"/>
    <sheet name="START HERE (5)" sheetId="8" r:id="rId26"/>
  </sheets>
  <definedNames>
    <definedName name="rates" localSheetId="4">DASHBOARD!$AF$1:$AG$64</definedName>
    <definedName name="rates" localSheetId="5">'DASHBOARD (2)'!#REF!</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1" i="36" l="1"/>
  <c r="AI11" i="36"/>
  <c r="AG11" i="36"/>
  <c r="AF11" i="36"/>
  <c r="B6" i="36"/>
  <c r="E6" i="36"/>
  <c r="AK14" i="36"/>
  <c r="AJ14" i="36"/>
  <c r="AI14" i="36"/>
  <c r="AH14" i="36"/>
  <c r="AG7" i="36"/>
  <c r="AG6" i="36"/>
  <c r="AG4" i="36"/>
  <c r="AG3" i="36"/>
  <c r="G102" i="30" l="1"/>
  <c r="G101" i="30"/>
  <c r="G100" i="30"/>
  <c r="G99" i="30"/>
  <c r="G98" i="30"/>
  <c r="G97" i="30"/>
  <c r="G96" i="30"/>
  <c r="G95" i="30"/>
  <c r="G94" i="30"/>
  <c r="G93" i="30"/>
  <c r="G92" i="30"/>
  <c r="G90" i="30"/>
  <c r="G89" i="30"/>
  <c r="G88" i="30"/>
  <c r="G87" i="30"/>
  <c r="G86" i="30"/>
  <c r="G85" i="30"/>
  <c r="G84" i="30"/>
  <c r="G83" i="30"/>
  <c r="G82" i="30" s="1"/>
  <c r="AC13" i="30" s="1"/>
  <c r="G81" i="30"/>
  <c r="G80" i="30"/>
  <c r="G79" i="30"/>
  <c r="G78" i="30"/>
  <c r="G77" i="30"/>
  <c r="G76" i="30"/>
  <c r="G75" i="30"/>
  <c r="G74" i="30"/>
  <c r="G73" i="30"/>
  <c r="G72" i="30"/>
  <c r="G71" i="30"/>
  <c r="G70" i="30"/>
  <c r="G69" i="30"/>
  <c r="G67" i="30"/>
  <c r="G66" i="30"/>
  <c r="G65" i="30"/>
  <c r="G64" i="30"/>
  <c r="G63" i="30"/>
  <c r="G62" i="30"/>
  <c r="G61" i="30"/>
  <c r="G60" i="30"/>
  <c r="G59" i="30"/>
  <c r="G58" i="30"/>
  <c r="G57" i="30"/>
  <c r="G56" i="30"/>
  <c r="G55" i="30"/>
  <c r="G54" i="30"/>
  <c r="G53" i="30" s="1"/>
  <c r="AC11" i="30" s="1"/>
  <c r="G52" i="30"/>
  <c r="G51" i="30"/>
  <c r="G50" i="30"/>
  <c r="G49" i="30"/>
  <c r="G48" i="30"/>
  <c r="G47" i="30"/>
  <c r="G46" i="30"/>
  <c r="G44" i="30"/>
  <c r="G43" i="30"/>
  <c r="G42" i="30"/>
  <c r="G41" i="30"/>
  <c r="G40" i="30"/>
  <c r="G39" i="30"/>
  <c r="G38" i="30"/>
  <c r="G37" i="30"/>
  <c r="G36" i="30"/>
  <c r="G35" i="30"/>
  <c r="G34" i="30"/>
  <c r="G33" i="30"/>
  <c r="G32" i="30" s="1"/>
  <c r="AC9" i="30" s="1"/>
  <c r="G31" i="30"/>
  <c r="G30" i="30"/>
  <c r="G29" i="30"/>
  <c r="G28" i="30"/>
  <c r="G27" i="30"/>
  <c r="G26" i="30"/>
  <c r="G25" i="30"/>
  <c r="G24" i="30"/>
  <c r="G23" i="30"/>
  <c r="G22" i="30"/>
  <c r="G21" i="30"/>
  <c r="G20" i="30"/>
  <c r="G19" i="30"/>
  <c r="G18" i="30" s="1"/>
  <c r="AC8" i="30" s="1"/>
  <c r="G17" i="30"/>
  <c r="G16" i="30"/>
  <c r="G15" i="30"/>
  <c r="G14" i="30"/>
  <c r="G13" i="30"/>
  <c r="G12" i="30"/>
  <c r="G11" i="30"/>
  <c r="G10" i="30"/>
  <c r="G68" i="30" l="1"/>
  <c r="AC12" i="30" s="1"/>
  <c r="G9" i="30"/>
  <c r="G45" i="30"/>
  <c r="AC10" i="30" s="1"/>
  <c r="G91" i="30"/>
  <c r="AC14" i="30" s="1"/>
  <c r="E6" i="20"/>
  <c r="G27" i="4" s="1"/>
  <c r="G103" i="30" l="1"/>
  <c r="B104" i="30" s="1"/>
  <c r="G9" i="1"/>
  <c r="G9" i="8"/>
  <c r="G9" i="6"/>
  <c r="G9" i="5"/>
  <c r="G9" i="4"/>
  <c r="G38" i="1" l="1"/>
  <c r="E35" i="17" l="1"/>
  <c r="N19" i="20" s="1"/>
  <c r="F24" i="18" l="1"/>
  <c r="F23" i="18"/>
  <c r="F22" i="18"/>
  <c r="F21" i="18"/>
  <c r="F20" i="18"/>
  <c r="F19" i="18"/>
  <c r="F18" i="18"/>
  <c r="F17" i="18"/>
  <c r="F16" i="18"/>
  <c r="F15" i="18"/>
  <c r="F25" i="18" l="1"/>
  <c r="B27" i="20" s="1"/>
  <c r="E35" i="16"/>
  <c r="K19" i="20" s="1"/>
  <c r="F26" i="18" l="1"/>
  <c r="B28" i="20" s="1"/>
  <c r="E35" i="15"/>
  <c r="H19" i="20" s="1"/>
  <c r="G24" i="1"/>
  <c r="G34" i="8"/>
  <c r="G30" i="8"/>
  <c r="G29" i="6"/>
  <c r="G30" i="1"/>
  <c r="G14" i="4"/>
  <c r="G30" i="5"/>
  <c r="G27" i="6"/>
  <c r="G23" i="1"/>
  <c r="G28" i="8"/>
  <c r="G13" i="6"/>
  <c r="G21" i="4"/>
  <c r="G36" i="4"/>
  <c r="G22" i="4"/>
  <c r="G14" i="6"/>
  <c r="G29" i="8"/>
  <c r="G35" i="8"/>
  <c r="G38" i="4"/>
  <c r="G21" i="1"/>
  <c r="G37" i="4"/>
  <c r="G16" i="4"/>
  <c r="G23" i="8"/>
  <c r="G27" i="5"/>
  <c r="G15" i="8"/>
  <c r="G23" i="4"/>
  <c r="G24" i="8"/>
  <c r="G27" i="1"/>
  <c r="G15" i="6"/>
  <c r="G17" i="4"/>
  <c r="G14" i="5"/>
  <c r="G14" i="8"/>
  <c r="G28" i="5"/>
  <c r="G31" i="5"/>
  <c r="G27" i="8"/>
  <c r="G15" i="5"/>
  <c r="G38" i="5"/>
  <c r="G24" i="5"/>
  <c r="G15" i="1"/>
  <c r="G29" i="4"/>
  <c r="G34" i="1"/>
  <c r="G36" i="6"/>
  <c r="G35" i="1"/>
  <c r="G37" i="8"/>
  <c r="G20" i="8"/>
  <c r="G20" i="1"/>
  <c r="G34" i="5"/>
  <c r="G21" i="6"/>
  <c r="G29" i="1"/>
  <c r="G20" i="5"/>
  <c r="G34" i="6"/>
  <c r="G38" i="8"/>
  <c r="G17" i="8"/>
  <c r="G16" i="8"/>
  <c r="G16" i="5"/>
  <c r="G22" i="5"/>
  <c r="G15" i="4"/>
  <c r="G35" i="4"/>
  <c r="G13" i="5"/>
  <c r="G16" i="1"/>
  <c r="G17" i="1"/>
  <c r="G37" i="5"/>
  <c r="G21" i="8"/>
  <c r="G13" i="4"/>
  <c r="G31" i="8"/>
  <c r="G24" i="4"/>
  <c r="G35" i="5"/>
  <c r="G37" i="1"/>
  <c r="G17" i="5"/>
  <c r="G35" i="6"/>
  <c r="G19" i="1"/>
  <c r="G28" i="4"/>
  <c r="G13" i="8"/>
  <c r="G22" i="6"/>
  <c r="G36" i="5"/>
  <c r="G31" i="1"/>
  <c r="G20" i="4"/>
  <c r="G23" i="5"/>
  <c r="G28" i="6"/>
  <c r="G21" i="5"/>
  <c r="G30" i="4"/>
  <c r="G29" i="5"/>
  <c r="G28" i="1"/>
  <c r="G22" i="8"/>
  <c r="G22" i="1"/>
  <c r="G31" i="4"/>
  <c r="G13" i="1"/>
  <c r="G36" i="8"/>
  <c r="G14" i="1"/>
  <c r="G34" i="4"/>
  <c r="G20" i="6"/>
  <c r="G26" i="1"/>
  <c r="G36" i="1"/>
  <c r="G33" i="1"/>
  <c r="G26" i="5"/>
  <c r="G33" i="4"/>
  <c r="G33" i="5"/>
  <c r="G26" i="8"/>
  <c r="G19" i="6"/>
  <c r="G26" i="4"/>
  <c r="G19" i="5"/>
  <c r="G12" i="6"/>
  <c r="G33" i="6"/>
  <c r="G12" i="5"/>
  <c r="G33" i="8"/>
  <c r="G26" i="6"/>
  <c r="G19" i="8"/>
  <c r="G19" i="4"/>
  <c r="G12" i="4"/>
  <c r="G12" i="8"/>
  <c r="G12" i="1"/>
  <c r="I30" i="6" l="1"/>
  <c r="I32" i="1"/>
  <c r="I32" i="8"/>
  <c r="I18" i="8"/>
  <c r="I16" i="6"/>
  <c r="I18" i="5"/>
  <c r="I39" i="4"/>
  <c r="I25" i="4"/>
  <c r="I25" i="1"/>
  <c r="I32" i="4"/>
  <c r="I18" i="1"/>
  <c r="I18" i="4"/>
  <c r="I25" i="8"/>
  <c r="I39" i="8"/>
  <c r="I37" i="6"/>
  <c r="I23" i="6"/>
  <c r="I39" i="5"/>
  <c r="I25" i="5"/>
  <c r="I32" i="5"/>
  <c r="I39" i="1"/>
  <c r="H42" i="1" l="1"/>
  <c r="B12" i="20" s="1"/>
  <c r="H42" i="4"/>
  <c r="E12" i="20" s="1"/>
  <c r="H42" i="8"/>
  <c r="N12" i="20" s="1"/>
  <c r="H42" i="6"/>
  <c r="K12" i="20" s="1"/>
  <c r="H42" i="5"/>
  <c r="H12" i="20" s="1"/>
  <c r="AG5" i="36" l="1"/>
  <c r="AH11" i="36"/>
  <c r="E18" i="12"/>
  <c r="E35" i="12" s="1"/>
  <c r="B19" i="20" s="1"/>
  <c r="E18" i="14" l="1"/>
  <c r="E19" i="14" s="1"/>
  <c r="E35" i="14" s="1"/>
  <c r="E19" i="20" s="1"/>
  <c r="AF14" i="36"/>
  <c r="J6" i="20" l="1"/>
  <c r="AG14" i="36"/>
  <c r="C14" i="18" l="1"/>
  <c r="F14" i="18" s="1"/>
  <c r="J6" i="36"/>
  <c r="F14" i="19"/>
  <c r="F18" i="19" s="1"/>
  <c r="F20" i="19" s="1"/>
  <c r="E28" i="20" s="1"/>
  <c r="E27" i="20" l="1"/>
</calcChain>
</file>

<file path=xl/connections.xml><?xml version="1.0" encoding="utf-8"?>
<connections xmlns="http://schemas.openxmlformats.org/spreadsheetml/2006/main">
  <connection id="1" name="Connection1" type="4" refreshedVersion="4" background="1" refreshOnLoad="1" saveData="1">
    <webPr sourceData="1" parsePre="1" consecutive="1" xl2000="1" url="https://www.x-rates.com/table/?from=USD&amp;amount=1" htmlTables="1">
      <tables count="1">
        <x v="2"/>
      </tables>
    </webPr>
  </connection>
  <connection id="2" name="Connection2" type="4" refreshedVersion="4" background="1">
    <webPr sourceData="1" parsePre="1" consecutive="1" xl2000="1" url="https://www.x-rates.com/table/?from=USD&amp;amount=1" htmlTables="1">
      <tables count="1">
        <x v="2"/>
      </tables>
    </webPr>
  </connection>
</connections>
</file>

<file path=xl/sharedStrings.xml><?xml version="1.0" encoding="utf-8"?>
<sst xmlns="http://schemas.openxmlformats.org/spreadsheetml/2006/main" count="617" uniqueCount="269">
  <si>
    <t>GRAND TOTAL</t>
  </si>
  <si>
    <t>Date Prepared:</t>
  </si>
  <si>
    <t>100 T</t>
  </si>
  <si>
    <t>50 T</t>
  </si>
  <si>
    <t>20 T</t>
  </si>
  <si>
    <t>10 T</t>
  </si>
  <si>
    <t>%</t>
  </si>
  <si>
    <t>Taxes (Percentage)</t>
  </si>
  <si>
    <t>Home Loan/Mortage</t>
  </si>
  <si>
    <t>Car Loan</t>
  </si>
  <si>
    <t>Credit Cards</t>
  </si>
  <si>
    <t>School Loans</t>
  </si>
  <si>
    <t>Household Items Loans</t>
  </si>
  <si>
    <t>Misc 1</t>
  </si>
  <si>
    <t>Misc 2</t>
  </si>
  <si>
    <t>Misc 3</t>
  </si>
  <si>
    <t>Misc 4</t>
  </si>
  <si>
    <t>Misc 5</t>
  </si>
  <si>
    <t>Misc 6</t>
  </si>
  <si>
    <t>Misc 7</t>
  </si>
  <si>
    <t>Misc 8</t>
  </si>
  <si>
    <t>Misc 9</t>
  </si>
  <si>
    <t>Misc 10</t>
  </si>
  <si>
    <t xml:space="preserve"> </t>
  </si>
  <si>
    <t>Diamonds</t>
  </si>
  <si>
    <t>Platinum</t>
  </si>
  <si>
    <t>Palladium</t>
  </si>
  <si>
    <t>Bitcoin</t>
  </si>
  <si>
    <t>XRP</t>
  </si>
  <si>
    <t>Ethereum</t>
  </si>
  <si>
    <t>Tether</t>
  </si>
  <si>
    <t>Other Precious Stones</t>
  </si>
  <si>
    <t>LIST PLACES TO BUY THE ABOVE:</t>
  </si>
  <si>
    <t>Gold (Percentage)</t>
  </si>
  <si>
    <t>Silver (Percentage)</t>
  </si>
  <si>
    <t>Church/Mosque/Temple</t>
  </si>
  <si>
    <t>Schools</t>
  </si>
  <si>
    <t>Enviromental Charities</t>
  </si>
  <si>
    <t>Animal Charities</t>
  </si>
  <si>
    <t>Health Charities</t>
  </si>
  <si>
    <t>Eduation Charities</t>
  </si>
  <si>
    <t>International Charities</t>
  </si>
  <si>
    <t>Enter your family members and the gift amount</t>
  </si>
  <si>
    <t>Family 1</t>
  </si>
  <si>
    <t>Family 2</t>
  </si>
  <si>
    <t>Family 3</t>
  </si>
  <si>
    <t>Family 4</t>
  </si>
  <si>
    <t>Family 5</t>
  </si>
  <si>
    <t>Family 6</t>
  </si>
  <si>
    <t>Family 7</t>
  </si>
  <si>
    <t>Family 8</t>
  </si>
  <si>
    <t>Family 9</t>
  </si>
  <si>
    <t>Family 10</t>
  </si>
  <si>
    <t>Family 11</t>
  </si>
  <si>
    <t>Family 12</t>
  </si>
  <si>
    <t>Family 13</t>
  </si>
  <si>
    <t>Family 14</t>
  </si>
  <si>
    <t>Family 15</t>
  </si>
  <si>
    <t>Land/Real Estate</t>
  </si>
  <si>
    <t>House(s)</t>
  </si>
  <si>
    <t>Car(s)</t>
  </si>
  <si>
    <t>Travel</t>
  </si>
  <si>
    <t>Shopping</t>
  </si>
  <si>
    <t>Medical - Doctor, Dentist etc.</t>
  </si>
  <si>
    <t>Children's Education Plan</t>
  </si>
  <si>
    <t>Expand/Start Business</t>
  </si>
  <si>
    <t>House Renovations</t>
  </si>
  <si>
    <t>Enter the percentage of your bank balance to invest.</t>
  </si>
  <si>
    <t>Here is your Investing Budget.</t>
  </si>
  <si>
    <t>Enter Investment criteria</t>
  </si>
  <si>
    <t>YEARLY INCOME</t>
  </si>
  <si>
    <t>MONTHLY INCOME</t>
  </si>
  <si>
    <t>Here is your Bank Balance after all calculations</t>
  </si>
  <si>
    <t>How many years would you like to check?</t>
  </si>
  <si>
    <t>Years.</t>
  </si>
  <si>
    <t>This would be your allocated yearly budget</t>
  </si>
  <si>
    <t>This would be your allocated monthly budget</t>
  </si>
  <si>
    <t>** This would be based on the assumption that you have no montly income</t>
  </si>
  <si>
    <t>** Ideal would be to have monthly investments so the above balance is not touched.</t>
  </si>
  <si>
    <t>YEAR / MONTH</t>
  </si>
  <si>
    <t>BANK BALANCE</t>
  </si>
  <si>
    <t>US Dollar</t>
  </si>
  <si>
    <t>Euro</t>
  </si>
  <si>
    <t>British Pound</t>
  </si>
  <si>
    <t>Indian Rupee</t>
  </si>
  <si>
    <t>Australian Dollar</t>
  </si>
  <si>
    <t>Canadian Dollar</t>
  </si>
  <si>
    <t>Singapore Dollar</t>
  </si>
  <si>
    <t>Swiss Franc</t>
  </si>
  <si>
    <t>Malaysian Ringgit</t>
  </si>
  <si>
    <t>Japanese Yen</t>
  </si>
  <si>
    <t>Chinese Yuan Renminbi</t>
  </si>
  <si>
    <t>Argentine Peso</t>
  </si>
  <si>
    <t>Bahraini Dinar</t>
  </si>
  <si>
    <t>Botswana Pula</t>
  </si>
  <si>
    <t>Brazilian Real</t>
  </si>
  <si>
    <t>Bruneian Dollar</t>
  </si>
  <si>
    <t>Bulgarian Lev</t>
  </si>
  <si>
    <t>Chilean Peso</t>
  </si>
  <si>
    <t>Colombian Peso</t>
  </si>
  <si>
    <t>Croatian Kuna</t>
  </si>
  <si>
    <t>Czech Koruna</t>
  </si>
  <si>
    <t>Danish Krone</t>
  </si>
  <si>
    <t>Hong Kong Dollar</t>
  </si>
  <si>
    <t>Hungarian Forint</t>
  </si>
  <si>
    <t>Icelandic Krona</t>
  </si>
  <si>
    <t>Indonesian Rupiah</t>
  </si>
  <si>
    <t>Kazakhstani Tenge</t>
  </si>
  <si>
    <t>South Korean Won</t>
  </si>
  <si>
    <t>Kuwaiti Dinar</t>
  </si>
  <si>
    <t>Libyan Dinar</t>
  </si>
  <si>
    <t>Mauritian Rupee</t>
  </si>
  <si>
    <t>Mexican Peso</t>
  </si>
  <si>
    <t>Nepalese Rupee</t>
  </si>
  <si>
    <t>New Zealand Dollar</t>
  </si>
  <si>
    <t>Norwegian Krone</t>
  </si>
  <si>
    <t>Omani Rial</t>
  </si>
  <si>
    <t>Pakistani Rupee</t>
  </si>
  <si>
    <t>Philippine Peso</t>
  </si>
  <si>
    <t>Polish Zloty</t>
  </si>
  <si>
    <t>Qatari Riyal</t>
  </si>
  <si>
    <t>Romanian New Leu</t>
  </si>
  <si>
    <t>Russian Ruble</t>
  </si>
  <si>
    <t>Saudi Arabian Riyal</t>
  </si>
  <si>
    <t>South African Rand</t>
  </si>
  <si>
    <t>Sri Lankan Rupee</t>
  </si>
  <si>
    <t>Swedish Krona</t>
  </si>
  <si>
    <t>Taiwan New Dollar</t>
  </si>
  <si>
    <t>Thai Baht</t>
  </si>
  <si>
    <t>Trinidadian Dollar</t>
  </si>
  <si>
    <t>Turkish Lira</t>
  </si>
  <si>
    <t>Emirati Dirham</t>
  </si>
  <si>
    <t>Venezuelan Bolivar</t>
  </si>
  <si>
    <t>VALUE</t>
  </si>
  <si>
    <t>RATE</t>
  </si>
  <si>
    <t>QTY</t>
  </si>
  <si>
    <t>Other Country</t>
  </si>
  <si>
    <t>First, Set Your Local Currency.</t>
  </si>
  <si>
    <t>*Enter Data in the green boxes.</t>
  </si>
  <si>
    <t>Annually</t>
  </si>
  <si>
    <t>Annual</t>
  </si>
  <si>
    <t>Weekly</t>
  </si>
  <si>
    <t>This calculator enables you to:</t>
  </si>
  <si>
    <t>Quarterly</t>
  </si>
  <si>
    <t>Fortnightly</t>
  </si>
  <si>
    <t>*</t>
  </si>
  <si>
    <t>work out where your money is going</t>
  </si>
  <si>
    <t>Monthly</t>
  </si>
  <si>
    <t>customise item names</t>
  </si>
  <si>
    <t>save your results</t>
  </si>
  <si>
    <t xml:space="preserve">View : </t>
  </si>
  <si>
    <t>Home &amp; utilities</t>
  </si>
  <si>
    <t>Income</t>
  </si>
  <si>
    <t>$</t>
  </si>
  <si>
    <t>Frequency</t>
  </si>
  <si>
    <t>Insurance &amp; financial</t>
  </si>
  <si>
    <t>Your take-home pay</t>
  </si>
  <si>
    <t>Groceries</t>
  </si>
  <si>
    <t>Your partner's take-home pay</t>
  </si>
  <si>
    <t>Personal &amp; medical</t>
  </si>
  <si>
    <t>Bonuses / overtime</t>
  </si>
  <si>
    <t>Entertainment &amp; eat-out</t>
  </si>
  <si>
    <t>Income from savings and investments</t>
  </si>
  <si>
    <t>Transport &amp; auto</t>
  </si>
  <si>
    <t>Centrelink benefits</t>
  </si>
  <si>
    <t>Children</t>
  </si>
  <si>
    <t>Family benefit payments</t>
  </si>
  <si>
    <t>Child support received</t>
  </si>
  <si>
    <t>Other</t>
  </si>
  <si>
    <t>Mortgage &amp; rent</t>
  </si>
  <si>
    <t>Body corporate fees</t>
  </si>
  <si>
    <t>Council rates</t>
  </si>
  <si>
    <t>Furniture &amp; appliances</t>
  </si>
  <si>
    <t>Renovations &amp; maintenance</t>
  </si>
  <si>
    <t>Electricity</t>
  </si>
  <si>
    <t>Gas</t>
  </si>
  <si>
    <t>Water</t>
  </si>
  <si>
    <t>Internet</t>
  </si>
  <si>
    <t>Pay TV</t>
  </si>
  <si>
    <t>Home phone</t>
  </si>
  <si>
    <t>Mobile</t>
  </si>
  <si>
    <t>Car insurance</t>
  </si>
  <si>
    <t>Home &amp; contents insurance</t>
  </si>
  <si>
    <t>Personal &amp; life insurance</t>
  </si>
  <si>
    <t>Health insurance</t>
  </si>
  <si>
    <t>Car loan</t>
  </si>
  <si>
    <t>Credit card interest</t>
  </si>
  <si>
    <t>Other loans</t>
  </si>
  <si>
    <t>Paying off debt</t>
  </si>
  <si>
    <t>Savings</t>
  </si>
  <si>
    <t>Investments &amp; super contributions</t>
  </si>
  <si>
    <t>Charity donations</t>
  </si>
  <si>
    <t>Supermarket</t>
  </si>
  <si>
    <t>Butcher</t>
  </si>
  <si>
    <t>Fruit &amp; veg market</t>
  </si>
  <si>
    <t>Fish shop</t>
  </si>
  <si>
    <t>Deli &amp; bakery</t>
  </si>
  <si>
    <t>Pet food</t>
  </si>
  <si>
    <t>Cosmetics &amp; toiletries</t>
  </si>
  <si>
    <t>Hair &amp; beauty</t>
  </si>
  <si>
    <t>Medicines &amp; pharmacy</t>
  </si>
  <si>
    <t>Glasses &amp; eye care</t>
  </si>
  <si>
    <t>Dental</t>
  </si>
  <si>
    <t>Doctors &amp; medical</t>
  </si>
  <si>
    <t>Hobbies</t>
  </si>
  <si>
    <t>Clothing &amp; shoes</t>
  </si>
  <si>
    <t>Jewellery &amp; accessories</t>
  </si>
  <si>
    <t>Computers &amp; gadgets</t>
  </si>
  <si>
    <t>Sports &amp; gym</t>
  </si>
  <si>
    <t>Education</t>
  </si>
  <si>
    <t>Pet care &amp; vet</t>
  </si>
  <si>
    <t>Coffee &amp; tea</t>
  </si>
  <si>
    <t>Lunches bought</t>
  </si>
  <si>
    <t>Take-away &amp; snacks</t>
  </si>
  <si>
    <t>Cigarettes</t>
  </si>
  <si>
    <t>Drinks &amp; alcohol</t>
  </si>
  <si>
    <t>Bars &amp; clubs</t>
  </si>
  <si>
    <t>Restaurants</t>
  </si>
  <si>
    <t>Books</t>
  </si>
  <si>
    <t>Newspapers &amp; magazines</t>
  </si>
  <si>
    <t>Movies &amp; music</t>
  </si>
  <si>
    <t>Holidays</t>
  </si>
  <si>
    <t>Celebrations &amp; gifts</t>
  </si>
  <si>
    <t>Bus &amp; train &amp; ferry</t>
  </si>
  <si>
    <t>Petrol</t>
  </si>
  <si>
    <t>Road tolls &amp; parking</t>
  </si>
  <si>
    <t>Rego &amp; licence</t>
  </si>
  <si>
    <t>Repairs &amp; maintenance</t>
  </si>
  <si>
    <t>Fines</t>
  </si>
  <si>
    <t>Airfares</t>
  </si>
  <si>
    <t>Baby products</t>
  </si>
  <si>
    <t>Toys</t>
  </si>
  <si>
    <t>Babysitting</t>
  </si>
  <si>
    <t>Childcare</t>
  </si>
  <si>
    <t>Sports &amp; activities</t>
  </si>
  <si>
    <t>School fees</t>
  </si>
  <si>
    <t>Excursions</t>
  </si>
  <si>
    <t>School uniforms</t>
  </si>
  <si>
    <t>Other school needs</t>
  </si>
  <si>
    <t>Child support payment</t>
  </si>
  <si>
    <t>Summary</t>
  </si>
  <si>
    <t xml:space="preserve">Family Budget planner </t>
  </si>
  <si>
    <t>Family Budget planner</t>
  </si>
  <si>
    <t>Based on your own planning, list down your debts, charities, family, future, etc. and then assign the number of currency per envelope, as in the first example.</t>
  </si>
  <si>
    <t>No.</t>
  </si>
  <si>
    <t>Description</t>
  </si>
  <si>
    <t>Category</t>
  </si>
  <si>
    <t>Currency Amount</t>
  </si>
  <si>
    <t>House mortage - pay off</t>
  </si>
  <si>
    <t>Debt</t>
  </si>
  <si>
    <t>IQD - 2 x 25k</t>
  </si>
  <si>
    <t>Future</t>
  </si>
  <si>
    <t>IQD - 1 x 25k</t>
  </si>
  <si>
    <t>Buy Bitcoin</t>
  </si>
  <si>
    <t>Crypto</t>
  </si>
  <si>
    <t>IQD - 5 x 10K</t>
  </si>
  <si>
    <t xml:space="preserve">Misc 1 </t>
  </si>
  <si>
    <t>CHART DATA</t>
  </si>
  <si>
    <t>DINAR</t>
  </si>
  <si>
    <t>RIAL</t>
  </si>
  <si>
    <t>DONG</t>
  </si>
  <si>
    <t>ZIM</t>
  </si>
  <si>
    <t>RUPIAH</t>
  </si>
  <si>
    <t>DEBTS</t>
  </si>
  <si>
    <t>METAL</t>
  </si>
  <si>
    <t>CHARITY</t>
  </si>
  <si>
    <t>FAMILY</t>
  </si>
  <si>
    <t>FUTURE</t>
  </si>
  <si>
    <t>INVESTING</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</si>
</sst>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quot;$&quot;#,##0.00"/>
    <numFmt numFmtId="165" formatCode="&quot;$&quot;#,##0"/>
    <numFmt numFmtId="166" formatCode="00"/>
    <numFmt numFmtId="167" formatCode="0.000"/>
    <numFmt numFmtId="168" formatCode="&quot;$&quot;#,##0;[Red]&quot;$&quot;#,##0"/>
    <numFmt numFmtId="169" formatCode="&quot;$&quot;#,##0;[Red]\-&quot;$&quot;#,##0"/>
    <numFmt numFmtId="170" formatCode="#,#00;\-#,#00;&quot;&quot;"/>
  </numFmts>
  <fonts count="57">
    <font>
      <sz val="11"/>
      <color theme="1"/>
      <name val="Calibri"/>
      <family val="2"/>
      <scheme val="minor"/>
    </font>
    <font>
      <sz val="11"/>
      <color rgb="FF262626"/>
      <name val="Open Sans"/>
      <family val="2"/>
    </font>
    <font>
      <b/>
      <sz val="11"/>
      <color theme="0"/>
      <name val="Open Sans Extrabold"/>
      <family val="2"/>
    </font>
    <font>
      <sz val="11"/>
      <color theme="0"/>
      <name val="Calibri"/>
      <family val="2"/>
      <scheme val="minor"/>
    </font>
    <font>
      <sz val="11"/>
      <color theme="1"/>
      <name val="Open Sans"/>
      <family val="2"/>
    </font>
    <font>
      <b/>
      <sz val="11"/>
      <color theme="1"/>
      <name val="Open Sans"/>
      <family val="2"/>
    </font>
    <font>
      <b/>
      <sz val="11"/>
      <color theme="0"/>
      <name val="Calibri"/>
      <family val="2"/>
      <scheme val="minor"/>
    </font>
    <font>
      <b/>
      <sz val="8"/>
      <color rgb="FF5F5E5C"/>
      <name val="Open Sans"/>
      <family val="2"/>
    </font>
    <font>
      <sz val="12"/>
      <color rgb="FF323232"/>
      <name val="Lato Semibold"/>
      <family val="2"/>
    </font>
    <font>
      <sz val="12"/>
      <color rgb="FF323232"/>
      <name val="Lato"/>
      <family val="2"/>
    </font>
    <font>
      <sz val="12"/>
      <color rgb="FFE2393F"/>
      <name val="Lato Semibold"/>
      <family val="2"/>
    </font>
    <font>
      <sz val="12"/>
      <color theme="0"/>
      <name val="Lato Heavy"/>
      <family val="2"/>
    </font>
    <font>
      <sz val="12"/>
      <color rgb="FF454445"/>
      <name val="Open Sans"/>
      <family val="2"/>
    </font>
    <font>
      <sz val="11"/>
      <color rgb="FF454445"/>
      <name val="Open Sans"/>
      <family val="2"/>
    </font>
    <font>
      <sz val="14"/>
      <color theme="1"/>
      <name val="Open Sans"/>
      <family val="2"/>
    </font>
    <font>
      <sz val="12"/>
      <color theme="1"/>
      <name val="Open Sans"/>
      <family val="2"/>
    </font>
    <font>
      <sz val="12"/>
      <color theme="2" tint="-0.249977111117893"/>
      <name val="Open Sans"/>
      <family val="2"/>
    </font>
    <font>
      <b/>
      <sz val="11"/>
      <color theme="0"/>
      <name val="Open Sans"/>
      <family val="2"/>
    </font>
    <font>
      <sz val="12"/>
      <name val="Open Sans"/>
      <family val="2"/>
    </font>
    <font>
      <sz val="14"/>
      <color theme="1"/>
      <name val="Calibri"/>
      <family val="2"/>
      <scheme val="minor"/>
    </font>
    <font>
      <b/>
      <sz val="14"/>
      <color theme="0"/>
      <name val="Open Sans"/>
      <family val="2"/>
    </font>
    <font>
      <b/>
      <sz val="14"/>
      <color theme="0"/>
      <name val="Calibri"/>
      <family val="2"/>
      <scheme val="minor"/>
    </font>
    <font>
      <sz val="13"/>
      <color theme="2" tint="-0.499984740745262"/>
      <name val="Open Sans"/>
      <family val="2"/>
    </font>
    <font>
      <sz val="14"/>
      <color theme="0"/>
      <name val="Open Sans Extrabold"/>
      <family val="2"/>
    </font>
    <font>
      <sz val="11"/>
      <color theme="0"/>
      <name val="Open Sans Extrabold"/>
      <family val="2"/>
    </font>
    <font>
      <sz val="11"/>
      <color theme="1"/>
      <name val="Open Sans Extrabold"/>
      <family val="2"/>
    </font>
    <font>
      <sz val="16"/>
      <color theme="1"/>
      <name val="Calibri"/>
      <family val="2"/>
      <scheme val="minor"/>
    </font>
    <font>
      <sz val="16"/>
      <color theme="1"/>
      <name val="Open Sans"/>
      <family val="2"/>
    </font>
    <font>
      <b/>
      <sz val="16"/>
      <color theme="1"/>
      <name val="Open Sans"/>
      <family val="2"/>
    </font>
    <font>
      <b/>
      <sz val="14"/>
      <color theme="1"/>
      <name val="Open Sans"/>
      <family val="2"/>
    </font>
    <font>
      <b/>
      <sz val="16"/>
      <color theme="0"/>
      <name val="Open Sans"/>
      <family val="2"/>
    </font>
    <font>
      <b/>
      <sz val="16"/>
      <color theme="0"/>
      <name val="Calibri"/>
      <family val="2"/>
      <scheme val="minor"/>
    </font>
    <font>
      <b/>
      <sz val="11"/>
      <color theme="1"/>
      <name val="Calibri"/>
      <family val="2"/>
      <scheme val="minor"/>
    </font>
    <font>
      <sz val="11"/>
      <color theme="0"/>
      <name val="Open Sans"/>
      <family val="2"/>
    </font>
    <font>
      <b/>
      <sz val="12"/>
      <color theme="0"/>
      <name val="Open Sans"/>
      <family val="2"/>
    </font>
    <font>
      <sz val="12"/>
      <color theme="0"/>
      <name val="Open Sans Extrabold"/>
      <family val="2"/>
    </font>
    <font>
      <u/>
      <sz val="11"/>
      <color theme="10"/>
      <name val="Calibri"/>
      <family val="2"/>
      <scheme val="minor"/>
    </font>
    <font>
      <b/>
      <sz val="12"/>
      <color theme="1"/>
      <name val="Open Sans"/>
      <family val="2"/>
    </font>
    <font>
      <sz val="14"/>
      <color theme="9" tint="-0.499984740745262"/>
      <name val="Open Sans Extrabold"/>
      <family val="2"/>
    </font>
    <font>
      <sz val="12"/>
      <color theme="1"/>
      <name val="Calibri"/>
      <family val="2"/>
      <scheme val="minor"/>
    </font>
    <font>
      <b/>
      <sz val="11"/>
      <color theme="9" tint="-0.499984740745262"/>
      <name val="Open Sans"/>
      <family val="2"/>
    </font>
    <font>
      <b/>
      <sz val="10"/>
      <color theme="9" tint="-0.499984740745262"/>
      <name val="Open Sans"/>
      <family val="2"/>
    </font>
    <font>
      <b/>
      <sz val="10"/>
      <color theme="9" tint="-0.499984740745262"/>
      <name val="Calibri"/>
      <family val="2"/>
      <scheme val="minor"/>
    </font>
    <font>
      <sz val="10"/>
      <color indexed="8"/>
      <name val="Arial"/>
      <family val="2"/>
    </font>
    <font>
      <b/>
      <sz val="18"/>
      <color theme="6" tint="-0.249977111117893"/>
      <name val="Arial"/>
      <family val="2"/>
    </font>
    <font>
      <sz val="10"/>
      <name val="Arial"/>
      <family val="2"/>
    </font>
    <font>
      <sz val="10"/>
      <color rgb="FF0070C0"/>
      <name val="Arial"/>
      <family val="2"/>
    </font>
    <font>
      <sz val="10"/>
      <color theme="0"/>
      <name val="Arial"/>
      <family val="2"/>
    </font>
    <font>
      <b/>
      <sz val="20"/>
      <color theme="0"/>
      <name val="Arial"/>
      <family val="2"/>
    </font>
    <font>
      <b/>
      <sz val="11"/>
      <name val="Arial"/>
      <family val="2"/>
    </font>
    <font>
      <sz val="10"/>
      <color rgb="FF305FBE"/>
      <name val="Arial"/>
      <family val="2"/>
    </font>
    <font>
      <b/>
      <sz val="13"/>
      <name val="Arial"/>
      <family val="2"/>
    </font>
    <font>
      <b/>
      <i/>
      <sz val="10"/>
      <color theme="1" tint="0.249977111117893"/>
      <name val="Arial"/>
      <family val="2"/>
    </font>
    <font>
      <b/>
      <sz val="13"/>
      <color indexed="8"/>
      <name val="Arial"/>
      <family val="2"/>
    </font>
    <font>
      <b/>
      <sz val="12"/>
      <color theme="1"/>
      <name val="Calibri"/>
      <family val="2"/>
      <scheme val="minor"/>
    </font>
    <font>
      <sz val="14"/>
      <name val="Open Sans"/>
      <family val="2"/>
    </font>
    <font>
      <sz val="12"/>
      <name val="Calibri"/>
      <family val="2"/>
      <scheme val="minor"/>
    </font>
  </fonts>
  <fills count="62">
    <fill>
      <patternFill patternType="none"/>
    </fill>
    <fill>
      <patternFill patternType="gray125"/>
    </fill>
    <fill>
      <patternFill patternType="solid">
        <fgColor rgb="FF2F2F2D"/>
        <bgColor indexed="64"/>
      </patternFill>
    </fill>
    <fill>
      <patternFill patternType="solid">
        <fgColor rgb="FFE1E1E1"/>
        <bgColor indexed="64"/>
      </patternFill>
    </fill>
    <fill>
      <patternFill patternType="solid">
        <fgColor rgb="FF1A9E74"/>
        <bgColor indexed="64"/>
      </patternFill>
    </fill>
    <fill>
      <patternFill patternType="solid">
        <fgColor theme="0" tint="-4.9989318521683403E-2"/>
        <bgColor indexed="64"/>
      </patternFill>
    </fill>
    <fill>
      <patternFill patternType="solid">
        <fgColor rgb="FFE74E47"/>
        <bgColor indexed="64"/>
      </patternFill>
    </fill>
    <fill>
      <patternFill patternType="solid">
        <fgColor rgb="FF009999"/>
        <bgColor indexed="64"/>
      </patternFill>
    </fill>
    <fill>
      <patternFill patternType="solid">
        <fgColor rgb="FFE38647"/>
        <bgColor indexed="64"/>
      </patternFill>
    </fill>
    <fill>
      <patternFill patternType="solid">
        <fgColor rgb="FF9E64A9"/>
        <bgColor indexed="64"/>
      </patternFill>
    </fill>
    <fill>
      <gradientFill degree="90">
        <stop position="0">
          <color theme="9" tint="0.40000610370189521"/>
        </stop>
        <stop position="1">
          <color theme="9" tint="0.80001220740379042"/>
        </stop>
      </gradientFill>
    </fill>
    <fill>
      <gradientFill degree="90">
        <stop position="0">
          <color theme="5" tint="0.40000610370189521"/>
        </stop>
        <stop position="1">
          <color theme="5" tint="0.80001220740379042"/>
        </stop>
      </gradientFill>
    </fill>
    <fill>
      <gradientFill degree="90">
        <stop position="0">
          <color theme="5" tint="0.59999389629810485"/>
        </stop>
        <stop position="1">
          <color theme="5" tint="0.80001220740379042"/>
        </stop>
      </gradientFill>
    </fill>
    <fill>
      <gradientFill degree="90">
        <stop position="0">
          <color rgb="FFD0B4D6"/>
        </stop>
        <stop position="1">
          <color rgb="FFE3D2E6"/>
        </stop>
      </gradientFill>
    </fill>
    <fill>
      <gradientFill degree="90">
        <stop position="0">
          <color rgb="FF6DEAF7"/>
        </stop>
        <stop position="1">
          <color rgb="FFB7F5FB"/>
        </stop>
      </gradientFill>
    </fill>
    <fill>
      <patternFill patternType="solid">
        <fgColor theme="0"/>
        <bgColor indexed="64"/>
      </patternFill>
    </fill>
    <fill>
      <patternFill patternType="solid">
        <fgColor theme="2"/>
        <bgColor indexed="64"/>
      </patternFill>
    </fill>
    <fill>
      <patternFill patternType="solid">
        <fgColor theme="9" tint="0.59999389629810485"/>
        <bgColor indexed="64"/>
      </patternFill>
    </fill>
    <fill>
      <patternFill patternType="solid">
        <fgColor rgb="FFF15F58"/>
        <bgColor indexed="64"/>
      </patternFill>
    </fill>
    <fill>
      <patternFill patternType="solid">
        <fgColor rgb="FFF1BB46"/>
        <bgColor indexed="64"/>
      </patternFill>
    </fill>
    <fill>
      <gradientFill degree="90">
        <stop position="0">
          <color rgb="FFF1BB46"/>
        </stop>
        <stop position="1">
          <color theme="7" tint="0.80001220740379042"/>
        </stop>
      </gradientFill>
    </fill>
    <fill>
      <patternFill patternType="solid">
        <fgColor rgb="FF47B692"/>
        <bgColor indexed="64"/>
      </patternFill>
    </fill>
    <fill>
      <gradientFill degree="90">
        <stop position="0">
          <color rgb="FF47B692"/>
        </stop>
        <stop position="1">
          <color theme="9" tint="0.59999389629810485"/>
        </stop>
      </gradientFill>
    </fill>
    <fill>
      <patternFill patternType="solid">
        <fgColor rgb="FF4FABE0"/>
        <bgColor indexed="64"/>
      </patternFill>
    </fill>
    <fill>
      <gradientFill degree="90">
        <stop position="0">
          <color rgb="FF4FABE0"/>
        </stop>
        <stop position="1">
          <color theme="4" tint="0.80001220740379042"/>
        </stop>
      </gradientFill>
    </fill>
    <fill>
      <gradientFill degree="90">
        <stop position="0">
          <color rgb="FF47B692"/>
        </stop>
        <stop position="1">
          <color theme="9" tint="0.80001220740379042"/>
        </stop>
      </gradientFill>
    </fill>
    <fill>
      <patternFill patternType="solid">
        <fgColor rgb="FF95865F"/>
        <bgColor indexed="64"/>
      </patternFill>
    </fill>
    <fill>
      <patternFill patternType="solid">
        <fgColor theme="3" tint="0.39997558519241921"/>
        <bgColor indexed="64"/>
      </patternFill>
    </fill>
    <fill>
      <patternFill patternType="solid">
        <fgColor rgb="FFBAAF94"/>
        <bgColor indexed="64"/>
      </patternFill>
    </fill>
    <fill>
      <gradientFill degree="90">
        <stop position="0">
          <color rgb="FFBAAF94"/>
        </stop>
        <stop position="1">
          <color rgb="FFE1DDD1"/>
        </stop>
      </gradientFill>
    </fill>
    <fill>
      <gradientFill degree="90">
        <stop position="0">
          <color rgb="FFC7A6CE"/>
        </stop>
        <stop position="1">
          <color rgb="FFE8DAEA"/>
        </stop>
      </gradientFill>
    </fill>
    <fill>
      <patternFill patternType="solid">
        <fgColor rgb="FFC7A6CE"/>
        <bgColor indexed="64"/>
      </patternFill>
    </fill>
    <fill>
      <gradientFill degree="90">
        <stop position="0">
          <color theme="4" tint="0.40000610370189521"/>
        </stop>
        <stop position="1">
          <color theme="4" tint="0.80001220740379042"/>
        </stop>
      </gradientFill>
    </fill>
    <fill>
      <patternFill patternType="solid">
        <fgColor theme="9" tint="-0.249977111117893"/>
        <bgColor indexed="64"/>
      </patternFill>
    </fill>
    <fill>
      <patternFill patternType="solid">
        <fgColor theme="7" tint="0.39997558519241921"/>
        <bgColor indexed="64"/>
      </patternFill>
    </fill>
    <fill>
      <patternFill patternType="solid">
        <fgColor theme="7" tint="-0.499984740745262"/>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79998168889431442"/>
        <bgColor indexed="64"/>
      </patternFill>
    </fill>
    <fill>
      <gradientFill degree="270">
        <stop position="0">
          <color theme="4" tint="0.40000610370189521"/>
        </stop>
        <stop position="1">
          <color theme="4" tint="0.80001220740379042"/>
        </stop>
      </gradientFill>
    </fill>
    <fill>
      <patternFill patternType="solid">
        <fgColor rgb="FFC6558F"/>
        <bgColor indexed="64"/>
      </patternFill>
    </fill>
    <fill>
      <gradientFill degree="90">
        <stop position="0">
          <color rgb="FFE4AECA"/>
        </stop>
        <stop position="1">
          <color rgb="FFF0D0E1"/>
        </stop>
      </gradientFill>
    </fill>
    <fill>
      <patternFill patternType="solid">
        <fgColor indexed="9"/>
        <bgColor indexed="64"/>
      </patternFill>
    </fill>
    <fill>
      <patternFill patternType="solid">
        <fgColor indexed="9"/>
        <bgColor indexed="9"/>
      </patternFill>
    </fill>
    <fill>
      <patternFill patternType="solid">
        <fgColor rgb="FF6B8E06"/>
        <bgColor indexed="64"/>
      </patternFill>
    </fill>
    <fill>
      <patternFill patternType="solid">
        <fgColor theme="0" tint="-0.14999847407452621"/>
        <bgColor indexed="64"/>
      </patternFill>
    </fill>
    <fill>
      <patternFill patternType="solid">
        <fgColor rgb="FF00729A"/>
        <bgColor indexed="64"/>
      </patternFill>
    </fill>
    <fill>
      <patternFill patternType="solid">
        <fgColor rgb="FF33CCFF"/>
        <bgColor indexed="64"/>
      </patternFill>
    </fill>
    <fill>
      <patternFill patternType="solid">
        <fgColor rgb="FF00B485"/>
        <bgColor indexed="64"/>
      </patternFill>
    </fill>
    <fill>
      <patternFill patternType="solid">
        <fgColor rgb="FF652B91"/>
        <bgColor indexed="64"/>
      </patternFill>
    </fill>
    <fill>
      <patternFill patternType="solid">
        <fgColor rgb="FFE62C00"/>
        <bgColor indexed="64"/>
      </patternFill>
    </fill>
    <fill>
      <patternFill patternType="solid">
        <fgColor rgb="FFFF9BDE"/>
        <bgColor indexed="64"/>
      </patternFill>
    </fill>
    <fill>
      <patternFill patternType="solid">
        <fgColor rgb="FFB48500"/>
        <bgColor indexed="64"/>
      </patternFill>
    </fill>
    <fill>
      <patternFill patternType="solid">
        <fgColor rgb="FF6DA400"/>
        <bgColor indexed="64"/>
      </patternFill>
    </fill>
    <fill>
      <patternFill patternType="solid">
        <fgColor theme="1"/>
        <bgColor indexed="64"/>
      </patternFill>
    </fill>
    <fill>
      <patternFill patternType="solid">
        <fgColor rgb="FF002060"/>
        <bgColor indexed="64"/>
      </patternFill>
    </fill>
    <fill>
      <patternFill patternType="solid">
        <fgColor theme="3" tint="0.59999389629810485"/>
        <bgColor indexed="64"/>
      </patternFill>
    </fill>
    <fill>
      <gradientFill degree="90">
        <stop position="0">
          <color rgb="FFCBD486"/>
        </stop>
        <stop position="1">
          <color rgb="FFE7EBC7"/>
        </stop>
      </gradientFill>
    </fill>
    <fill>
      <patternFill patternType="solid">
        <fgColor rgb="FF9FAB3D"/>
        <bgColor indexed="64"/>
      </patternFill>
    </fill>
  </fills>
  <borders count="86">
    <border>
      <left/>
      <right/>
      <top/>
      <bottom/>
      <diagonal/>
    </border>
    <border>
      <left style="hair">
        <color auto="1"/>
      </left>
      <right/>
      <top/>
      <bottom/>
      <diagonal/>
    </border>
    <border>
      <left style="thick">
        <color theme="0" tint="-0.34998626667073579"/>
      </left>
      <right/>
      <top/>
      <bottom/>
      <diagonal/>
    </border>
    <border>
      <left/>
      <right style="thick">
        <color theme="0" tint="-0.34998626667073579"/>
      </right>
      <top/>
      <bottom/>
      <diagonal/>
    </border>
    <border>
      <left style="thick">
        <color theme="0" tint="-0.34998626667073579"/>
      </left>
      <right/>
      <top/>
      <bottom style="thick">
        <color theme="0" tint="-0.34998626667073579"/>
      </bottom>
      <diagonal/>
    </border>
    <border>
      <left/>
      <right style="thick">
        <color theme="0" tint="-0.34998626667073579"/>
      </right>
      <top/>
      <bottom style="thick">
        <color theme="0" tint="-0.34998626667073579"/>
      </bottom>
      <diagonal/>
    </border>
    <border>
      <left style="thick">
        <color theme="0" tint="-0.34998626667073579"/>
      </left>
      <right/>
      <top style="thick">
        <color theme="0" tint="-0.34998626667073579"/>
      </top>
      <bottom/>
      <diagonal/>
    </border>
    <border>
      <left/>
      <right style="thick">
        <color theme="0" tint="-0.34998626667073579"/>
      </right>
      <top style="thick">
        <color theme="0" tint="-0.34998626667073579"/>
      </top>
      <bottom/>
      <diagonal/>
    </border>
    <border>
      <left style="medium">
        <color theme="0" tint="-0.34998626667073579"/>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style="thick">
        <color theme="0" tint="-0.34998626667073579"/>
      </left>
      <right/>
      <top style="medium">
        <color theme="0" tint="-0.34998626667073579"/>
      </top>
      <bottom/>
      <diagonal/>
    </border>
    <border>
      <left/>
      <right style="thick">
        <color theme="0" tint="-0.34998626667073579"/>
      </right>
      <top style="medium">
        <color theme="0" tint="-0.34998626667073579"/>
      </top>
      <bottom/>
      <diagonal/>
    </border>
    <border>
      <left/>
      <right/>
      <top style="thick">
        <color theme="0" tint="-0.34998626667073579"/>
      </top>
      <bottom/>
      <diagonal/>
    </border>
    <border>
      <left/>
      <right/>
      <top/>
      <bottom style="thick">
        <color theme="0" tint="-0.34998626667073579"/>
      </bottom>
      <diagonal/>
    </border>
    <border>
      <left style="thick">
        <color theme="0" tint="-0.34998626667073579"/>
      </left>
      <right/>
      <top style="thick">
        <color theme="0" tint="-0.34998626667073579"/>
      </top>
      <bottom style="thin">
        <color indexed="64"/>
      </bottom>
      <diagonal/>
    </border>
    <border>
      <left/>
      <right/>
      <top style="thick">
        <color theme="0" tint="-0.34998626667073579"/>
      </top>
      <bottom style="thin">
        <color indexed="64"/>
      </bottom>
      <diagonal/>
    </border>
    <border>
      <left style="thick">
        <color theme="0" tint="-0.34998626667073579"/>
      </left>
      <right/>
      <top style="thin">
        <color indexed="64"/>
      </top>
      <bottom style="thick">
        <color theme="0" tint="-0.34998626667073579"/>
      </bottom>
      <diagonal/>
    </border>
    <border>
      <left/>
      <right/>
      <top style="thin">
        <color indexed="64"/>
      </top>
      <bottom style="thick">
        <color theme="0" tint="-0.3499862666707357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top/>
      <bottom style="hair">
        <color indexed="64"/>
      </bottom>
      <diagonal/>
    </border>
    <border>
      <left style="thick">
        <color rgb="FF6B8E06"/>
      </left>
      <right/>
      <top style="thick">
        <color rgb="FF6B8E06"/>
      </top>
      <bottom style="thick">
        <color rgb="FF6B8E06"/>
      </bottom>
      <diagonal/>
    </border>
    <border>
      <left/>
      <right/>
      <top style="thick">
        <color rgb="FF6B8E06"/>
      </top>
      <bottom style="thick">
        <color rgb="FF6B8E06"/>
      </bottom>
      <diagonal/>
    </border>
    <border>
      <left/>
      <right style="thick">
        <color rgb="FF6B8E06"/>
      </right>
      <top style="thick">
        <color rgb="FF6B8E06"/>
      </top>
      <bottom style="thick">
        <color rgb="FF6B8E06"/>
      </bottom>
      <diagonal/>
    </border>
    <border>
      <left style="thick">
        <color rgb="FF6DA400"/>
      </left>
      <right/>
      <top/>
      <bottom/>
      <diagonal/>
    </border>
    <border>
      <left/>
      <right style="thick">
        <color rgb="FF6DA400"/>
      </right>
      <top/>
      <bottom/>
      <diagonal/>
    </border>
    <border>
      <left style="thick">
        <color rgb="FF6DA400"/>
      </left>
      <right/>
      <top style="medium">
        <color rgb="FF006699"/>
      </top>
      <bottom/>
      <diagonal/>
    </border>
    <border>
      <left/>
      <right/>
      <top style="medium">
        <color rgb="FF006699"/>
      </top>
      <bottom/>
      <diagonal/>
    </border>
    <border>
      <left/>
      <right style="thick">
        <color rgb="FF6DA400"/>
      </right>
      <top style="medium">
        <color rgb="FF006699"/>
      </top>
      <bottom/>
      <diagonal/>
    </border>
    <border>
      <left/>
      <right/>
      <top/>
      <bottom style="hair">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style="medium">
        <color theme="0" tint="-0.24994659260841701"/>
      </right>
      <top/>
      <bottom style="hair">
        <color theme="0" tint="-0.24994659260841701"/>
      </bottom>
      <diagonal/>
    </border>
    <border>
      <left style="medium">
        <color theme="0" tint="-0.2499465926084170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thick">
        <color rgb="FF6DA400"/>
      </right>
      <top style="hair">
        <color theme="0" tint="-0.24994659260841701"/>
      </top>
      <bottom style="hair">
        <color theme="0" tint="-0.24994659260841701"/>
      </bottom>
      <diagonal/>
    </border>
    <border>
      <left/>
      <right style="medium">
        <color theme="0" tint="-0.24994659260841701"/>
      </right>
      <top style="hair">
        <color theme="0" tint="-0.24994659260841701"/>
      </top>
      <bottom/>
      <diagonal/>
    </border>
    <border>
      <left style="medium">
        <color theme="0" tint="-0.24994659260841701"/>
      </left>
      <right style="medium">
        <color theme="0" tint="-0.24994659260841701"/>
      </right>
      <top style="medium">
        <color theme="0" tint="-0.24994659260841701"/>
      </top>
      <bottom/>
      <diagonal/>
    </border>
    <border>
      <left style="medium">
        <color theme="0" tint="-0.24994659260841701"/>
      </left>
      <right style="medium">
        <color theme="0" tint="-0.24994659260841701"/>
      </right>
      <top/>
      <bottom/>
      <diagonal/>
    </border>
    <border>
      <left style="medium">
        <color theme="0" tint="-0.24994659260841701"/>
      </left>
      <right/>
      <top style="hair">
        <color theme="0" tint="-0.24994659260841701"/>
      </top>
      <bottom/>
      <diagonal/>
    </border>
    <border>
      <left/>
      <right style="thick">
        <color rgb="FF6DA400"/>
      </right>
      <top style="hair">
        <color theme="0" tint="-0.24994659260841701"/>
      </top>
      <bottom/>
      <diagonal/>
    </border>
    <border>
      <left style="thick">
        <color rgb="FF6DA400"/>
      </left>
      <right/>
      <top style="medium">
        <color rgb="FF00CCFF"/>
      </top>
      <bottom/>
      <diagonal/>
    </border>
    <border>
      <left/>
      <right/>
      <top style="medium">
        <color rgb="FF00CCFF"/>
      </top>
      <bottom/>
      <diagonal/>
    </border>
    <border>
      <left/>
      <right/>
      <top style="medium">
        <color rgb="FF00B0F0"/>
      </top>
      <bottom/>
      <diagonal/>
    </border>
    <border>
      <left/>
      <right style="thick">
        <color rgb="FF6DA400"/>
      </right>
      <top style="medium">
        <color rgb="FF00CCFF"/>
      </top>
      <bottom/>
      <diagonal/>
    </border>
    <border>
      <left/>
      <right style="medium">
        <color theme="0" tint="-0.24994659260841701"/>
      </right>
      <top style="hair">
        <color theme="0" tint="-0.24994659260841701"/>
      </top>
      <bottom style="hair">
        <color theme="0" tint="-0.24994659260841701"/>
      </bottom>
      <diagonal/>
    </border>
    <border>
      <left style="thick">
        <color rgb="FF6DA400"/>
      </left>
      <right/>
      <top style="medium">
        <color rgb="FF00B485"/>
      </top>
      <bottom/>
      <diagonal/>
    </border>
    <border>
      <left/>
      <right/>
      <top style="medium">
        <color rgb="FF00B485"/>
      </top>
      <bottom/>
      <diagonal/>
    </border>
    <border>
      <left/>
      <right/>
      <top style="medium">
        <color rgb="FF339966"/>
      </top>
      <bottom/>
      <diagonal/>
    </border>
    <border>
      <left/>
      <right style="thick">
        <color rgb="FF6DA400"/>
      </right>
      <top style="medium">
        <color rgb="FF00B485"/>
      </top>
      <bottom/>
      <diagonal/>
    </border>
    <border>
      <left style="thick">
        <color rgb="FF6DA400"/>
      </left>
      <right/>
      <top style="medium">
        <color rgb="FF652B91"/>
      </top>
      <bottom/>
      <diagonal/>
    </border>
    <border>
      <left/>
      <right/>
      <top style="medium">
        <color rgb="FF652B91"/>
      </top>
      <bottom/>
      <diagonal/>
    </border>
    <border>
      <left/>
      <right/>
      <top style="medium">
        <color rgb="FF7030A0"/>
      </top>
      <bottom/>
      <diagonal/>
    </border>
    <border>
      <left/>
      <right style="thick">
        <color rgb="FF6DA400"/>
      </right>
      <top style="medium">
        <color rgb="FF652B91"/>
      </top>
      <bottom/>
      <diagonal/>
    </border>
    <border>
      <left style="thick">
        <color rgb="FF6DA400"/>
      </left>
      <right/>
      <top style="medium">
        <color rgb="FFE62C00"/>
      </top>
      <bottom/>
      <diagonal/>
    </border>
    <border>
      <left/>
      <right/>
      <top style="medium">
        <color rgb="FFE62C00"/>
      </top>
      <bottom/>
      <diagonal/>
    </border>
    <border>
      <left/>
      <right/>
      <top style="medium">
        <color rgb="FFFF0000"/>
      </top>
      <bottom/>
      <diagonal/>
    </border>
    <border>
      <left/>
      <right style="thick">
        <color rgb="FF6DA400"/>
      </right>
      <top style="medium">
        <color rgb="FFE62C00"/>
      </top>
      <bottom/>
      <diagonal/>
    </border>
    <border>
      <left style="thick">
        <color rgb="FF6DA400"/>
      </left>
      <right/>
      <top style="medium">
        <color rgb="FFFF9BDE"/>
      </top>
      <bottom/>
      <diagonal/>
    </border>
    <border>
      <left/>
      <right/>
      <top style="medium">
        <color rgb="FFFF9BDE"/>
      </top>
      <bottom/>
      <diagonal/>
    </border>
    <border>
      <left/>
      <right/>
      <top style="medium">
        <color rgb="FFFF99FF"/>
      </top>
      <bottom/>
      <diagonal/>
    </border>
    <border>
      <left/>
      <right style="thick">
        <color rgb="FF6DA400"/>
      </right>
      <top style="medium">
        <color rgb="FFFF9BDE"/>
      </top>
      <bottom/>
      <diagonal/>
    </border>
    <border>
      <left style="thick">
        <color rgb="FF6DA400"/>
      </left>
      <right/>
      <top style="medium">
        <color rgb="FFB48500"/>
      </top>
      <bottom/>
      <diagonal/>
    </border>
    <border>
      <left/>
      <right/>
      <top style="medium">
        <color rgb="FFB48500"/>
      </top>
      <bottom/>
      <diagonal/>
    </border>
    <border>
      <left/>
      <right/>
      <top style="medium">
        <color rgb="FF996633"/>
      </top>
      <bottom/>
      <diagonal/>
    </border>
    <border>
      <left/>
      <right style="thick">
        <color rgb="FF6DA400"/>
      </right>
      <top style="medium">
        <color rgb="FFB48500"/>
      </top>
      <bottom/>
      <diagonal/>
    </border>
    <border>
      <left/>
      <right/>
      <top style="medium">
        <color rgb="FFE25B00"/>
      </top>
      <bottom/>
      <diagonal/>
    </border>
    <border>
      <left/>
      <right/>
      <top style="medium">
        <color theme="9" tint="-0.24994659260841701"/>
      </top>
      <bottom/>
      <diagonal/>
    </border>
    <border>
      <left/>
      <right style="thick">
        <color rgb="FF6DA400"/>
      </right>
      <top style="medium">
        <color rgb="FFE25B00"/>
      </top>
      <bottom/>
      <diagonal/>
    </border>
    <border>
      <left style="thick">
        <color rgb="FF6DA400"/>
      </left>
      <right/>
      <top style="medium">
        <color rgb="FF6DA400"/>
      </top>
      <bottom/>
      <diagonal/>
    </border>
    <border>
      <left/>
      <right/>
      <top style="thick">
        <color rgb="FF6DA400"/>
      </top>
      <bottom/>
      <diagonal/>
    </border>
    <border>
      <left/>
      <right style="thick">
        <color rgb="FF6DA400"/>
      </right>
      <top style="thick">
        <color rgb="FF6DA400"/>
      </top>
      <bottom/>
      <diagonal/>
    </border>
    <border>
      <left/>
      <right/>
      <top/>
      <bottom style="thick">
        <color rgb="FF6DA400"/>
      </bottom>
      <diagonal/>
    </border>
    <border>
      <left/>
      <right style="thick">
        <color rgb="FF6DA400"/>
      </right>
      <top/>
      <bottom style="thick">
        <color rgb="FF6DA400"/>
      </bottom>
      <diagonal/>
    </border>
    <border>
      <left/>
      <right style="dotted">
        <color theme="0" tint="-0.34998626667073579"/>
      </right>
      <top/>
      <bottom/>
      <diagonal/>
    </border>
    <border>
      <left style="dotted">
        <color theme="0" tint="-0.34998626667073579"/>
      </left>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s>
  <cellStyleXfs count="3">
    <xf numFmtId="0" fontId="0" fillId="0" borderId="0"/>
    <xf numFmtId="0" fontId="36" fillId="0" borderId="0" applyNumberFormat="0" applyFill="0" applyBorder="0" applyAlignment="0" applyProtection="0"/>
    <xf numFmtId="0" fontId="43" fillId="0" borderId="0"/>
  </cellStyleXfs>
  <cellXfs count="513">
    <xf numFmtId="0" fontId="0" fillId="0" borderId="0" xfId="0"/>
    <xf numFmtId="12" fontId="0" fillId="0" borderId="0" xfId="0" applyNumberFormat="1" applyAlignment="1" applyProtection="1">
      <protection locked="0"/>
    </xf>
    <xf numFmtId="12" fontId="0" fillId="0" borderId="0" xfId="0" applyNumberFormat="1" applyAlignment="1" applyProtection="1">
      <protection locked="0"/>
    </xf>
    <xf numFmtId="0" fontId="0" fillId="0" borderId="0" xfId="0" applyBorder="1"/>
    <xf numFmtId="12" fontId="4" fillId="5" borderId="0" xfId="0" applyNumberFormat="1" applyFont="1" applyFill="1" applyAlignment="1" applyProtection="1">
      <protection locked="0"/>
    </xf>
    <xf numFmtId="12" fontId="4" fillId="3" borderId="0" xfId="0" applyNumberFormat="1" applyFont="1" applyFill="1" applyAlignment="1" applyProtection="1">
      <protection locked="0"/>
    </xf>
    <xf numFmtId="0" fontId="3" fillId="0" borderId="0" xfId="0" applyFont="1"/>
    <xf numFmtId="3" fontId="4" fillId="5" borderId="0" xfId="0" applyNumberFormat="1" applyFont="1" applyFill="1" applyAlignment="1" applyProtection="1">
      <alignment horizontal="right"/>
      <protection locked="0"/>
    </xf>
    <xf numFmtId="0" fontId="4" fillId="5" borderId="0" xfId="0" applyFont="1" applyFill="1" applyAlignment="1"/>
    <xf numFmtId="3" fontId="4" fillId="3" borderId="0" xfId="0" applyNumberFormat="1" applyFont="1" applyFill="1" applyAlignment="1" applyProtection="1">
      <alignment horizontal="right"/>
      <protection locked="0"/>
    </xf>
    <xf numFmtId="0" fontId="4" fillId="3" borderId="0" xfId="0" applyFont="1" applyFill="1" applyAlignment="1"/>
    <xf numFmtId="0" fontId="1" fillId="0" borderId="0" xfId="0" applyFont="1" applyAlignment="1"/>
    <xf numFmtId="0" fontId="0" fillId="0" borderId="0" xfId="0" applyAlignment="1"/>
    <xf numFmtId="3" fontId="4" fillId="5" borderId="0" xfId="0" applyNumberFormat="1" applyFont="1" applyFill="1" applyAlignment="1"/>
    <xf numFmtId="3" fontId="4" fillId="3" borderId="0" xfId="0" applyNumberFormat="1" applyFont="1" applyFill="1" applyAlignment="1"/>
    <xf numFmtId="0" fontId="0" fillId="5" borderId="0" xfId="0" applyFill="1"/>
    <xf numFmtId="0" fontId="1" fillId="5" borderId="0" xfId="0" applyFont="1" applyFill="1" applyAlignment="1"/>
    <xf numFmtId="0" fontId="0" fillId="5" borderId="0" xfId="0" applyFill="1" applyAlignment="1"/>
    <xf numFmtId="0" fontId="0" fillId="15" borderId="0" xfId="0" applyFill="1"/>
    <xf numFmtId="0" fontId="0" fillId="0" borderId="0" xfId="0" applyFill="1" applyAlignment="1"/>
    <xf numFmtId="22" fontId="7" fillId="0" borderId="0" xfId="0" applyNumberFormat="1" applyFont="1" applyFill="1" applyAlignment="1">
      <alignment horizontal="left" vertical="top" indent="2"/>
    </xf>
    <xf numFmtId="0" fontId="0" fillId="0" borderId="0" xfId="0" applyFill="1" applyAlignment="1">
      <alignment horizontal="center"/>
    </xf>
    <xf numFmtId="164" fontId="8" fillId="15" borderId="0" xfId="0" applyNumberFormat="1" applyFont="1" applyFill="1" applyAlignment="1" applyProtection="1">
      <alignment horizontal="center" vertical="center"/>
      <protection locked="0"/>
    </xf>
    <xf numFmtId="0" fontId="0" fillId="0" borderId="0" xfId="0" applyProtection="1">
      <protection locked="0"/>
    </xf>
    <xf numFmtId="166" fontId="9" fillId="15" borderId="0" xfId="0" applyNumberFormat="1" applyFont="1" applyFill="1" applyAlignment="1" applyProtection="1">
      <alignment horizontal="center" vertical="center"/>
      <protection locked="0"/>
    </xf>
    <xf numFmtId="164" fontId="10" fillId="15" borderId="0" xfId="0" applyNumberFormat="1" applyFont="1" applyFill="1" applyAlignment="1" applyProtection="1">
      <alignment horizontal="center" vertical="center"/>
      <protection locked="0"/>
    </xf>
    <xf numFmtId="164" fontId="11" fillId="15" borderId="0" xfId="0" applyNumberFormat="1" applyFont="1" applyFill="1" applyAlignment="1" applyProtection="1">
      <alignment horizontal="center" vertical="center"/>
      <protection locked="0"/>
    </xf>
    <xf numFmtId="0" fontId="0" fillId="15" borderId="0" xfId="0" applyFill="1" applyProtection="1">
      <protection locked="0"/>
    </xf>
    <xf numFmtId="0" fontId="0" fillId="0" borderId="0" xfId="0" applyFill="1" applyAlignment="1" applyProtection="1">
      <alignment horizontal="center"/>
      <protection locked="0"/>
    </xf>
    <xf numFmtId="1" fontId="4" fillId="17" borderId="0" xfId="0" applyNumberFormat="1" applyFont="1" applyFill="1" applyAlignment="1"/>
    <xf numFmtId="0" fontId="4" fillId="17" borderId="0" xfId="0" applyFont="1" applyFill="1" applyAlignment="1"/>
    <xf numFmtId="0" fontId="4" fillId="5" borderId="0" xfId="0" applyFont="1" applyFill="1" applyAlignment="1">
      <alignment horizontal="center"/>
    </xf>
    <xf numFmtId="12" fontId="12" fillId="16" borderId="0" xfId="0" applyNumberFormat="1" applyFont="1" applyFill="1" applyAlignment="1" applyProtection="1">
      <alignment horizontal="left" vertical="center" indent="2"/>
      <protection locked="0"/>
    </xf>
    <xf numFmtId="164" fontId="13" fillId="16" borderId="0" xfId="0" applyNumberFormat="1" applyFont="1" applyFill="1" applyAlignment="1" applyProtection="1">
      <alignment horizontal="center" vertical="center"/>
      <protection locked="0"/>
    </xf>
    <xf numFmtId="166" fontId="13" fillId="16" borderId="0" xfId="0" applyNumberFormat="1" applyFont="1" applyFill="1" applyAlignment="1" applyProtection="1">
      <alignment horizontal="center" vertical="center"/>
      <protection locked="0"/>
    </xf>
    <xf numFmtId="166" fontId="13" fillId="18" borderId="0" xfId="0" applyNumberFormat="1" applyFont="1" applyFill="1" applyAlignment="1" applyProtection="1">
      <alignment horizontal="center" vertical="center"/>
      <protection locked="0"/>
    </xf>
    <xf numFmtId="0" fontId="4" fillId="18" borderId="0" xfId="0" applyFont="1" applyFill="1" applyAlignment="1">
      <alignment horizontal="center"/>
    </xf>
    <xf numFmtId="166" fontId="13" fillId="21" borderId="0" xfId="0" applyNumberFormat="1" applyFont="1" applyFill="1" applyAlignment="1" applyProtection="1">
      <alignment horizontal="center" vertical="center"/>
      <protection locked="0"/>
    </xf>
    <xf numFmtId="0" fontId="4" fillId="21" borderId="0" xfId="0" applyFont="1" applyFill="1" applyAlignment="1">
      <alignment horizontal="center"/>
    </xf>
    <xf numFmtId="164" fontId="13" fillId="17" borderId="0" xfId="0" applyNumberFormat="1" applyFont="1" applyFill="1" applyAlignment="1" applyProtection="1">
      <alignment horizontal="center" vertical="center"/>
      <protection locked="0"/>
    </xf>
    <xf numFmtId="0" fontId="4" fillId="23" borderId="0" xfId="0" applyFont="1" applyFill="1" applyAlignment="1">
      <alignment horizontal="center"/>
    </xf>
    <xf numFmtId="166" fontId="13" fillId="23" borderId="0" xfId="0" applyNumberFormat="1" applyFont="1" applyFill="1" applyAlignment="1" applyProtection="1">
      <alignment horizontal="center" vertical="center"/>
      <protection locked="0"/>
    </xf>
    <xf numFmtId="0" fontId="14" fillId="5" borderId="0" xfId="0" applyFont="1" applyFill="1" applyAlignment="1">
      <alignment vertical="center"/>
    </xf>
    <xf numFmtId="166" fontId="14" fillId="5" borderId="0" xfId="0" applyNumberFormat="1" applyFont="1" applyFill="1" applyAlignment="1" applyProtection="1">
      <alignment vertical="center"/>
      <protection locked="0"/>
    </xf>
    <xf numFmtId="12" fontId="14" fillId="5" borderId="0" xfId="0" applyNumberFormat="1" applyFont="1" applyFill="1" applyAlignment="1" applyProtection="1">
      <alignment vertical="center"/>
      <protection locked="0"/>
    </xf>
    <xf numFmtId="166" fontId="14" fillId="26" borderId="0" xfId="0" applyNumberFormat="1" applyFont="1" applyFill="1" applyAlignment="1" applyProtection="1">
      <alignment vertical="center"/>
      <protection locked="0"/>
    </xf>
    <xf numFmtId="12" fontId="14" fillId="26" borderId="0" xfId="0" applyNumberFormat="1" applyFont="1" applyFill="1" applyAlignment="1" applyProtection="1">
      <alignment vertical="center"/>
      <protection locked="0"/>
    </xf>
    <xf numFmtId="0" fontId="14" fillId="26" borderId="0" xfId="0" applyFont="1" applyFill="1" applyAlignment="1">
      <alignment vertical="center"/>
    </xf>
    <xf numFmtId="166" fontId="14" fillId="9" borderId="0" xfId="0" applyNumberFormat="1" applyFont="1" applyFill="1" applyAlignment="1" applyProtection="1">
      <alignment vertical="center"/>
      <protection locked="0"/>
    </xf>
    <xf numFmtId="12" fontId="14" fillId="9" borderId="0" xfId="0" applyNumberFormat="1" applyFont="1" applyFill="1" applyAlignment="1" applyProtection="1">
      <alignment vertical="center"/>
      <protection locked="0"/>
    </xf>
    <xf numFmtId="0" fontId="14" fillId="9" borderId="0" xfId="0" applyFont="1" applyFill="1" applyAlignment="1">
      <alignment vertical="center"/>
    </xf>
    <xf numFmtId="0" fontId="0" fillId="9" borderId="0" xfId="0" applyFill="1" applyAlignment="1">
      <alignment horizontal="center" vertical="center"/>
    </xf>
    <xf numFmtId="0" fontId="0" fillId="0" borderId="0" xfId="0" applyAlignment="1">
      <alignment horizontal="center"/>
    </xf>
    <xf numFmtId="0" fontId="26" fillId="0" borderId="0" xfId="0" applyFont="1"/>
    <xf numFmtId="0" fontId="32" fillId="0" borderId="0" xfId="0" applyFont="1"/>
    <xf numFmtId="12" fontId="34" fillId="4" borderId="0" xfId="0" applyNumberFormat="1" applyFont="1" applyFill="1" applyAlignment="1" applyProtection="1">
      <protection locked="0"/>
    </xf>
    <xf numFmtId="0" fontId="34" fillId="4" borderId="0" xfId="0" applyFont="1" applyFill="1"/>
    <xf numFmtId="12" fontId="34" fillId="6" borderId="0" xfId="0" applyNumberFormat="1" applyFont="1" applyFill="1" applyAlignment="1" applyProtection="1">
      <protection locked="0"/>
    </xf>
    <xf numFmtId="0" fontId="34" fillId="6" borderId="0" xfId="0" applyFont="1" applyFill="1"/>
    <xf numFmtId="0" fontId="34" fillId="7" borderId="0" xfId="0" applyFont="1" applyFill="1"/>
    <xf numFmtId="12" fontId="34" fillId="7" borderId="0" xfId="0" applyNumberFormat="1" applyFont="1" applyFill="1" applyAlignment="1" applyProtection="1">
      <protection locked="0"/>
    </xf>
    <xf numFmtId="0" fontId="0" fillId="8" borderId="0" xfId="0" applyFill="1"/>
    <xf numFmtId="12" fontId="34" fillId="8" borderId="0" xfId="0" applyNumberFormat="1" applyFont="1" applyFill="1" applyAlignment="1" applyProtection="1">
      <protection locked="0"/>
    </xf>
    <xf numFmtId="0" fontId="34" fillId="8" borderId="0" xfId="0" applyFont="1" applyFill="1"/>
    <xf numFmtId="0" fontId="0" fillId="9" borderId="0" xfId="0" applyFill="1"/>
    <xf numFmtId="12" fontId="34" fillId="9" borderId="0" xfId="0" applyNumberFormat="1" applyFont="1" applyFill="1" applyAlignment="1" applyProtection="1">
      <protection locked="0"/>
    </xf>
    <xf numFmtId="0" fontId="34" fillId="9" borderId="0" xfId="0" applyFont="1" applyFill="1"/>
    <xf numFmtId="0" fontId="1" fillId="5" borderId="0" xfId="0" applyFont="1" applyFill="1" applyAlignment="1">
      <alignment horizontal="left" vertical="center"/>
    </xf>
    <xf numFmtId="12" fontId="34" fillId="4" borderId="0" xfId="0" applyNumberFormat="1" applyFont="1" applyFill="1" applyAlignment="1" applyProtection="1">
      <alignment horizontal="center" vertical="center"/>
      <protection locked="0"/>
    </xf>
    <xf numFmtId="12" fontId="33" fillId="5" borderId="0" xfId="0" applyNumberFormat="1" applyFont="1" applyFill="1" applyAlignment="1" applyProtection="1">
      <protection locked="0"/>
    </xf>
    <xf numFmtId="0" fontId="3" fillId="5" borderId="0" xfId="0" applyFont="1" applyFill="1"/>
    <xf numFmtId="0" fontId="3" fillId="5" borderId="0" xfId="0" applyFont="1" applyFill="1" applyAlignment="1">
      <alignment horizontal="center" vertical="center"/>
    </xf>
    <xf numFmtId="2" fontId="4" fillId="17" borderId="0" xfId="0" applyNumberFormat="1" applyFont="1" applyFill="1" applyAlignment="1"/>
    <xf numFmtId="3" fontId="5" fillId="5" borderId="0" xfId="0" applyNumberFormat="1" applyFont="1" applyFill="1" applyAlignment="1">
      <alignment horizontal="right"/>
    </xf>
    <xf numFmtId="3" fontId="5" fillId="3" borderId="0" xfId="0" applyNumberFormat="1" applyFont="1" applyFill="1" applyAlignment="1"/>
    <xf numFmtId="0" fontId="24" fillId="9" borderId="0" xfId="0" applyFont="1" applyFill="1" applyAlignment="1">
      <alignment horizontal="center" vertical="center"/>
    </xf>
    <xf numFmtId="0" fontId="0" fillId="0" borderId="0" xfId="0" applyAlignment="1">
      <alignment vertical="center" wrapText="1"/>
    </xf>
    <xf numFmtId="2" fontId="0" fillId="0" borderId="0" xfId="0" applyNumberFormat="1"/>
    <xf numFmtId="0" fontId="0" fillId="38" borderId="0" xfId="0" applyFill="1" applyBorder="1"/>
    <xf numFmtId="0" fontId="36" fillId="38" borderId="0" xfId="1" applyFill="1" applyBorder="1" applyAlignment="1">
      <alignment vertical="center"/>
    </xf>
    <xf numFmtId="0" fontId="5" fillId="38" borderId="0" xfId="0" applyFont="1" applyFill="1" applyBorder="1" applyAlignment="1">
      <alignment horizontal="center" vertical="center"/>
    </xf>
    <xf numFmtId="0" fontId="28" fillId="38" borderId="0" xfId="0" applyFont="1" applyFill="1" applyBorder="1" applyAlignment="1">
      <alignment horizontal="center" vertical="center"/>
    </xf>
    <xf numFmtId="0" fontId="4" fillId="38" borderId="0" xfId="0" applyFont="1" applyFill="1" applyBorder="1" applyAlignment="1">
      <alignment horizontal="center"/>
    </xf>
    <xf numFmtId="0" fontId="27" fillId="38" borderId="0" xfId="0" applyFont="1" applyFill="1" applyBorder="1" applyAlignment="1">
      <alignment horizontal="center"/>
    </xf>
    <xf numFmtId="0" fontId="0" fillId="38" borderId="23" xfId="0" applyFill="1" applyBorder="1"/>
    <xf numFmtId="0" fontId="0" fillId="38" borderId="24" xfId="0" applyFill="1" applyBorder="1"/>
    <xf numFmtId="0" fontId="26" fillId="38" borderId="23" xfId="0" applyFont="1" applyFill="1" applyBorder="1"/>
    <xf numFmtId="0" fontId="26" fillId="38" borderId="24" xfId="0" applyFont="1" applyFill="1" applyBorder="1"/>
    <xf numFmtId="166" fontId="14" fillId="43" borderId="0" xfId="0" applyNumberFormat="1" applyFont="1" applyFill="1" applyAlignment="1" applyProtection="1">
      <alignment vertical="center"/>
      <protection locked="0"/>
    </xf>
    <xf numFmtId="12" fontId="14" fillId="43" borderId="0" xfId="0" applyNumberFormat="1" applyFont="1" applyFill="1" applyAlignment="1" applyProtection="1">
      <alignment vertical="center"/>
      <protection locked="0"/>
    </xf>
    <xf numFmtId="0" fontId="14" fillId="43" borderId="0" xfId="0" applyFont="1" applyFill="1" applyAlignment="1">
      <alignment vertical="center"/>
    </xf>
    <xf numFmtId="0" fontId="0" fillId="43" borderId="0" xfId="0" applyFill="1" applyProtection="1">
      <protection locked="0"/>
    </xf>
    <xf numFmtId="0" fontId="0" fillId="43" borderId="0" xfId="0" applyFill="1"/>
    <xf numFmtId="12" fontId="0" fillId="43" borderId="0" xfId="0" applyNumberFormat="1" applyFill="1" applyAlignment="1" applyProtection="1">
      <protection locked="0"/>
    </xf>
    <xf numFmtId="0" fontId="44" fillId="0" borderId="29" xfId="2" applyFont="1" applyFill="1" applyBorder="1" applyProtection="1"/>
    <xf numFmtId="0" fontId="43" fillId="45" borderId="29" xfId="2" applyFill="1" applyBorder="1" applyProtection="1"/>
    <xf numFmtId="168" fontId="43" fillId="45" borderId="29" xfId="2" applyNumberFormat="1" applyFill="1" applyBorder="1" applyProtection="1"/>
    <xf numFmtId="0" fontId="43" fillId="45" borderId="0" xfId="2" applyFill="1" applyProtection="1"/>
    <xf numFmtId="0" fontId="45" fillId="45" borderId="0" xfId="2" applyFont="1" applyFill="1" applyProtection="1"/>
    <xf numFmtId="0" fontId="45" fillId="46" borderId="0" xfId="2" applyFont="1" applyFill="1" applyProtection="1"/>
    <xf numFmtId="0" fontId="43" fillId="0" borderId="0" xfId="2" applyProtection="1"/>
    <xf numFmtId="0" fontId="43" fillId="0" borderId="0" xfId="2" applyFont="1" applyProtection="1"/>
    <xf numFmtId="168" fontId="43" fillId="0" borderId="0" xfId="2" applyNumberFormat="1" applyFont="1" applyProtection="1"/>
    <xf numFmtId="0" fontId="43" fillId="0" borderId="0" xfId="2" applyFont="1" applyAlignment="1" applyProtection="1"/>
    <xf numFmtId="0" fontId="46" fillId="0" borderId="0" xfId="2" applyFont="1" applyProtection="1"/>
    <xf numFmtId="0" fontId="47" fillId="47" borderId="30" xfId="2" applyFont="1" applyFill="1" applyBorder="1" applyAlignment="1" applyProtection="1">
      <alignment vertical="center"/>
    </xf>
    <xf numFmtId="0" fontId="48" fillId="47" borderId="31" xfId="2" applyFont="1" applyFill="1" applyBorder="1" applyAlignment="1" applyProtection="1">
      <alignment vertical="center"/>
    </xf>
    <xf numFmtId="0" fontId="47" fillId="47" borderId="31" xfId="2" applyFont="1" applyFill="1" applyBorder="1" applyAlignment="1" applyProtection="1">
      <alignment vertical="center"/>
    </xf>
    <xf numFmtId="168" fontId="47" fillId="47" borderId="31" xfId="2" applyNumberFormat="1" applyFont="1" applyFill="1" applyBorder="1" applyAlignment="1" applyProtection="1">
      <alignment vertical="center"/>
    </xf>
    <xf numFmtId="0" fontId="47" fillId="47" borderId="32" xfId="2" applyFont="1" applyFill="1" applyBorder="1" applyAlignment="1" applyProtection="1">
      <alignment vertical="center"/>
    </xf>
    <xf numFmtId="0" fontId="43" fillId="0" borderId="0" xfId="2" applyAlignment="1" applyProtection="1">
      <alignment vertical="center"/>
    </xf>
    <xf numFmtId="0" fontId="43" fillId="48" borderId="33" xfId="2" applyFill="1" applyBorder="1" applyProtection="1"/>
    <xf numFmtId="0" fontId="43" fillId="48" borderId="0" xfId="2" applyFill="1" applyBorder="1" applyProtection="1"/>
    <xf numFmtId="0" fontId="49" fillId="48" borderId="0" xfId="2" applyFont="1" applyFill="1" applyBorder="1" applyAlignment="1" applyProtection="1">
      <alignment horizontal="right"/>
    </xf>
    <xf numFmtId="168" fontId="50" fillId="0" borderId="0" xfId="2" applyNumberFormat="1" applyFont="1" applyBorder="1" applyAlignment="1" applyProtection="1">
      <alignment horizontal="center"/>
      <protection locked="0"/>
    </xf>
    <xf numFmtId="0" fontId="43" fillId="48" borderId="34" xfId="2" applyFill="1" applyBorder="1" applyProtection="1"/>
    <xf numFmtId="165" fontId="43" fillId="0" borderId="0" xfId="2" applyNumberFormat="1" applyProtection="1"/>
    <xf numFmtId="0" fontId="43" fillId="49" borderId="35" xfId="2" applyFont="1" applyFill="1" applyBorder="1" applyProtection="1"/>
    <xf numFmtId="0" fontId="51" fillId="46" borderId="36" xfId="2" applyFont="1" applyFill="1" applyBorder="1" applyAlignment="1" applyProtection="1">
      <alignment vertical="center"/>
    </xf>
    <xf numFmtId="0" fontId="52" fillId="0" borderId="36" xfId="2" applyFont="1" applyBorder="1" applyAlignment="1" applyProtection="1">
      <alignment horizontal="right"/>
    </xf>
    <xf numFmtId="0" fontId="52" fillId="0" borderId="36" xfId="2" applyFont="1" applyBorder="1" applyAlignment="1" applyProtection="1">
      <alignment horizontal="center"/>
    </xf>
    <xf numFmtId="0" fontId="52" fillId="0" borderId="36" xfId="2" applyFont="1" applyBorder="1" applyAlignment="1" applyProtection="1">
      <alignment horizontal="left"/>
    </xf>
    <xf numFmtId="0" fontId="43" fillId="0" borderId="36" xfId="2" applyFont="1" applyBorder="1" applyProtection="1"/>
    <xf numFmtId="168" fontId="53" fillId="0" borderId="36" xfId="2" applyNumberFormat="1" applyFont="1" applyBorder="1" applyProtection="1"/>
    <xf numFmtId="0" fontId="43" fillId="0" borderId="37" xfId="2" applyFont="1" applyBorder="1" applyProtection="1"/>
    <xf numFmtId="165" fontId="43" fillId="0" borderId="0" xfId="2" applyNumberFormat="1" applyFont="1" applyProtection="1"/>
    <xf numFmtId="0" fontId="43" fillId="49" borderId="33" xfId="2" applyFont="1" applyFill="1" applyBorder="1" applyProtection="1"/>
    <xf numFmtId="0" fontId="45" fillId="46" borderId="38" xfId="2" applyFont="1" applyFill="1" applyBorder="1" applyProtection="1">
      <protection locked="0"/>
    </xf>
    <xf numFmtId="169" fontId="50" fillId="0" borderId="39" xfId="2" applyNumberFormat="1" applyFont="1" applyBorder="1" applyProtection="1">
      <protection locked="0"/>
    </xf>
    <xf numFmtId="0" fontId="50" fillId="0" borderId="40" xfId="2" applyFont="1" applyBorder="1" applyProtection="1"/>
    <xf numFmtId="0" fontId="50" fillId="0" borderId="39" xfId="2" applyFont="1" applyBorder="1" applyProtection="1">
      <protection locked="0"/>
    </xf>
    <xf numFmtId="0" fontId="43" fillId="0" borderId="41" xfId="2" applyFont="1" applyBorder="1" applyProtection="1"/>
    <xf numFmtId="168" fontId="43" fillId="0" borderId="42" xfId="2" applyNumberFormat="1" applyFont="1" applyBorder="1" applyProtection="1"/>
    <xf numFmtId="0" fontId="43" fillId="0" borderId="43" xfId="2" applyFont="1" applyBorder="1" applyProtection="1"/>
    <xf numFmtId="0" fontId="45" fillId="46" borderId="44" xfId="2" applyFont="1" applyFill="1" applyBorder="1" applyProtection="1">
      <protection locked="0"/>
    </xf>
    <xf numFmtId="0" fontId="50" fillId="0" borderId="45" xfId="2" applyFont="1" applyBorder="1" applyProtection="1">
      <protection locked="0"/>
    </xf>
    <xf numFmtId="0" fontId="50" fillId="0" borderId="46" xfId="2" applyFont="1" applyBorder="1" applyProtection="1"/>
    <xf numFmtId="0" fontId="43" fillId="0" borderId="47" xfId="2" applyFont="1" applyBorder="1" applyProtection="1"/>
    <xf numFmtId="0" fontId="43" fillId="0" borderId="48" xfId="2" applyFont="1" applyBorder="1" applyProtection="1"/>
    <xf numFmtId="0" fontId="43" fillId="50" borderId="49" xfId="2" applyFont="1" applyFill="1" applyBorder="1" applyProtection="1"/>
    <xf numFmtId="0" fontId="51" fillId="46" borderId="50" xfId="2" applyFont="1" applyFill="1" applyBorder="1" applyAlignment="1" applyProtection="1">
      <alignment vertical="center"/>
    </xf>
    <xf numFmtId="0" fontId="52" fillId="0" borderId="51" xfId="2" applyFont="1" applyBorder="1" applyAlignment="1" applyProtection="1">
      <alignment horizontal="right"/>
    </xf>
    <xf numFmtId="0" fontId="52" fillId="0" borderId="51" xfId="2" applyFont="1" applyBorder="1" applyAlignment="1" applyProtection="1">
      <alignment horizontal="center"/>
    </xf>
    <xf numFmtId="0" fontId="52" fillId="0" borderId="51" xfId="2" applyFont="1" applyBorder="1" applyAlignment="1" applyProtection="1">
      <alignment horizontal="left"/>
    </xf>
    <xf numFmtId="0" fontId="43" fillId="0" borderId="50" xfId="2" applyFont="1" applyBorder="1" applyProtection="1"/>
    <xf numFmtId="165" fontId="53" fillId="0" borderId="50" xfId="2" applyNumberFormat="1" applyFont="1" applyBorder="1" applyProtection="1"/>
    <xf numFmtId="0" fontId="43" fillId="0" borderId="52" xfId="2" applyFont="1" applyBorder="1" applyProtection="1"/>
    <xf numFmtId="0" fontId="43" fillId="50" borderId="33" xfId="2" applyFont="1" applyFill="1" applyBorder="1" applyProtection="1"/>
    <xf numFmtId="0" fontId="45" fillId="46" borderId="53" xfId="2" applyFont="1" applyFill="1" applyBorder="1" applyProtection="1">
      <protection locked="0"/>
    </xf>
    <xf numFmtId="0" fontId="43" fillId="51" borderId="54" xfId="2" applyFont="1" applyFill="1" applyBorder="1" applyProtection="1"/>
    <xf numFmtId="0" fontId="51" fillId="46" borderId="55" xfId="2" applyFont="1" applyFill="1" applyBorder="1" applyAlignment="1" applyProtection="1">
      <alignment vertical="center"/>
    </xf>
    <xf numFmtId="0" fontId="52" fillId="0" borderId="56" xfId="2" applyFont="1" applyBorder="1" applyAlignment="1" applyProtection="1">
      <alignment horizontal="right"/>
    </xf>
    <xf numFmtId="0" fontId="52" fillId="0" borderId="56" xfId="2" applyFont="1" applyBorder="1" applyAlignment="1" applyProtection="1">
      <alignment horizontal="center"/>
    </xf>
    <xf numFmtId="0" fontId="52" fillId="0" borderId="56" xfId="2" applyFont="1" applyBorder="1" applyAlignment="1" applyProtection="1">
      <alignment horizontal="left"/>
    </xf>
    <xf numFmtId="0" fontId="43" fillId="0" borderId="55" xfId="2" applyFont="1" applyBorder="1" applyProtection="1"/>
    <xf numFmtId="165" fontId="53" fillId="0" borderId="55" xfId="2" applyNumberFormat="1" applyFont="1" applyBorder="1" applyProtection="1"/>
    <xf numFmtId="0" fontId="43" fillId="0" borderId="57" xfId="2" applyFont="1" applyBorder="1" applyProtection="1"/>
    <xf numFmtId="0" fontId="43" fillId="51" borderId="33" xfId="2" applyFont="1" applyFill="1" applyBorder="1" applyProtection="1"/>
    <xf numFmtId="0" fontId="43" fillId="52" borderId="58" xfId="2" applyFont="1" applyFill="1" applyBorder="1" applyProtection="1"/>
    <xf numFmtId="0" fontId="51" fillId="46" borderId="59" xfId="2" applyFont="1" applyFill="1" applyBorder="1" applyAlignment="1" applyProtection="1">
      <alignment vertical="center"/>
    </xf>
    <xf numFmtId="0" fontId="52" fillId="0" borderId="60" xfId="2" applyFont="1" applyBorder="1" applyAlignment="1" applyProtection="1">
      <alignment horizontal="right"/>
    </xf>
    <xf numFmtId="0" fontId="52" fillId="0" borderId="60" xfId="2" applyFont="1" applyBorder="1" applyAlignment="1" applyProtection="1">
      <alignment horizontal="center"/>
    </xf>
    <xf numFmtId="0" fontId="52" fillId="0" borderId="60" xfId="2" applyFont="1" applyBorder="1" applyAlignment="1" applyProtection="1">
      <alignment horizontal="left"/>
    </xf>
    <xf numFmtId="0" fontId="43" fillId="0" borderId="59" xfId="2" applyFont="1" applyBorder="1" applyProtection="1"/>
    <xf numFmtId="165" fontId="53" fillId="0" borderId="59" xfId="2" applyNumberFormat="1" applyFont="1" applyBorder="1" applyProtection="1"/>
    <xf numFmtId="0" fontId="43" fillId="0" borderId="61" xfId="2" applyFont="1" applyBorder="1" applyProtection="1"/>
    <xf numFmtId="0" fontId="43" fillId="52" borderId="33" xfId="2" applyFont="1" applyFill="1" applyBorder="1" applyProtection="1"/>
    <xf numFmtId="0" fontId="43" fillId="53" borderId="62" xfId="2" applyFont="1" applyFill="1" applyBorder="1" applyProtection="1"/>
    <xf numFmtId="0" fontId="51" fillId="46" borderId="63" xfId="2" applyFont="1" applyFill="1" applyBorder="1" applyAlignment="1" applyProtection="1">
      <alignment vertical="center"/>
    </xf>
    <xf numFmtId="0" fontId="52" fillId="0" borderId="64" xfId="2" applyFont="1" applyBorder="1" applyAlignment="1" applyProtection="1">
      <alignment horizontal="right"/>
    </xf>
    <xf numFmtId="0" fontId="52" fillId="0" borderId="64" xfId="2" applyFont="1" applyBorder="1" applyAlignment="1" applyProtection="1">
      <alignment horizontal="center"/>
    </xf>
    <xf numFmtId="0" fontId="52" fillId="0" borderId="64" xfId="2" applyFont="1" applyBorder="1" applyAlignment="1" applyProtection="1">
      <alignment horizontal="left"/>
    </xf>
    <xf numFmtId="0" fontId="43" fillId="0" borderId="63" xfId="2" applyFont="1" applyBorder="1" applyProtection="1"/>
    <xf numFmtId="165" fontId="53" fillId="0" borderId="63" xfId="2" applyNumberFormat="1" applyFont="1" applyBorder="1" applyProtection="1"/>
    <xf numFmtId="0" fontId="43" fillId="0" borderId="65" xfId="2" applyFont="1" applyBorder="1" applyProtection="1"/>
    <xf numFmtId="0" fontId="43" fillId="53" borderId="33" xfId="2" applyFont="1" applyFill="1" applyBorder="1" applyProtection="1"/>
    <xf numFmtId="0" fontId="43" fillId="54" borderId="66" xfId="2" applyFont="1" applyFill="1" applyBorder="1" applyProtection="1"/>
    <xf numFmtId="0" fontId="51" fillId="46" borderId="67" xfId="2" applyFont="1" applyFill="1" applyBorder="1" applyAlignment="1" applyProtection="1">
      <alignment vertical="center"/>
    </xf>
    <xf numFmtId="0" fontId="52" fillId="0" borderId="68" xfId="2" applyFont="1" applyBorder="1" applyAlignment="1" applyProtection="1">
      <alignment horizontal="right"/>
    </xf>
    <xf numFmtId="0" fontId="52" fillId="0" borderId="68" xfId="2" applyFont="1" applyBorder="1" applyAlignment="1" applyProtection="1">
      <alignment horizontal="center"/>
    </xf>
    <xf numFmtId="0" fontId="52" fillId="0" borderId="68" xfId="2" applyFont="1" applyBorder="1" applyAlignment="1" applyProtection="1">
      <alignment horizontal="left"/>
    </xf>
    <xf numFmtId="0" fontId="43" fillId="0" borderId="67" xfId="2" applyFont="1" applyBorder="1" applyProtection="1"/>
    <xf numFmtId="165" fontId="53" fillId="0" borderId="67" xfId="2" applyNumberFormat="1" applyFont="1" applyBorder="1" applyProtection="1"/>
    <xf numFmtId="0" fontId="43" fillId="0" borderId="69" xfId="2" applyFont="1" applyBorder="1" applyProtection="1"/>
    <xf numFmtId="0" fontId="43" fillId="54" borderId="33" xfId="2" applyFont="1" applyFill="1" applyBorder="1" applyProtection="1"/>
    <xf numFmtId="0" fontId="43" fillId="55" borderId="70" xfId="2" applyFont="1" applyFill="1" applyBorder="1" applyProtection="1"/>
    <xf numFmtId="0" fontId="51" fillId="46" borderId="71" xfId="2" applyFont="1" applyFill="1" applyBorder="1" applyAlignment="1" applyProtection="1">
      <alignment vertical="center"/>
    </xf>
    <xf numFmtId="0" fontId="52" fillId="0" borderId="72" xfId="2" applyFont="1" applyBorder="1" applyAlignment="1" applyProtection="1">
      <alignment horizontal="right"/>
    </xf>
    <xf numFmtId="0" fontId="52" fillId="0" borderId="72" xfId="2" applyFont="1" applyBorder="1" applyAlignment="1" applyProtection="1">
      <alignment horizontal="center"/>
    </xf>
    <xf numFmtId="0" fontId="52" fillId="0" borderId="72" xfId="2" applyFont="1" applyBorder="1" applyAlignment="1" applyProtection="1">
      <alignment horizontal="left"/>
    </xf>
    <xf numFmtId="0" fontId="43" fillId="0" borderId="71" xfId="2" applyFont="1" applyBorder="1" applyProtection="1"/>
    <xf numFmtId="165" fontId="53" fillId="0" borderId="71" xfId="2" applyNumberFormat="1" applyFont="1" applyBorder="1" applyProtection="1"/>
    <xf numFmtId="0" fontId="43" fillId="0" borderId="73" xfId="2" applyFont="1" applyBorder="1" applyProtection="1"/>
    <xf numFmtId="0" fontId="43" fillId="55" borderId="33" xfId="2" applyFont="1" applyFill="1" applyBorder="1" applyProtection="1"/>
    <xf numFmtId="0" fontId="43" fillId="33" borderId="33" xfId="2" applyFont="1" applyFill="1" applyBorder="1" applyProtection="1"/>
    <xf numFmtId="0" fontId="51" fillId="46" borderId="74" xfId="2" applyFont="1" applyFill="1" applyBorder="1" applyAlignment="1" applyProtection="1">
      <alignment vertical="center"/>
    </xf>
    <xf numFmtId="0" fontId="52" fillId="0" borderId="75" xfId="2" applyFont="1" applyBorder="1" applyAlignment="1" applyProtection="1">
      <alignment horizontal="right"/>
    </xf>
    <xf numFmtId="0" fontId="52" fillId="0" borderId="75" xfId="2" applyFont="1" applyBorder="1" applyAlignment="1" applyProtection="1">
      <alignment horizontal="center"/>
    </xf>
    <xf numFmtId="0" fontId="52" fillId="0" borderId="75" xfId="2" applyFont="1" applyBorder="1" applyAlignment="1" applyProtection="1">
      <alignment horizontal="left"/>
    </xf>
    <xf numFmtId="0" fontId="43" fillId="0" borderId="74" xfId="2" applyFont="1" applyBorder="1" applyProtection="1"/>
    <xf numFmtId="165" fontId="53" fillId="0" borderId="74" xfId="2" applyNumberFormat="1" applyFont="1" applyBorder="1" applyProtection="1"/>
    <xf numFmtId="0" fontId="43" fillId="0" borderId="76" xfId="2" applyFont="1" applyBorder="1" applyProtection="1"/>
    <xf numFmtId="0" fontId="43" fillId="0" borderId="0" xfId="2" applyFont="1" applyBorder="1" applyProtection="1"/>
    <xf numFmtId="0" fontId="43" fillId="0" borderId="34" xfId="2" applyFont="1" applyBorder="1" applyProtection="1"/>
    <xf numFmtId="0" fontId="43" fillId="56" borderId="77" xfId="2" applyFont="1" applyFill="1" applyBorder="1" applyProtection="1"/>
    <xf numFmtId="0" fontId="51" fillId="0" borderId="78" xfId="2" applyFont="1" applyFill="1" applyBorder="1" applyAlignment="1" applyProtection="1"/>
    <xf numFmtId="0" fontId="43" fillId="0" borderId="78" xfId="2" applyFont="1" applyFill="1" applyBorder="1" applyAlignment="1" applyProtection="1"/>
    <xf numFmtId="169" fontId="53" fillId="0" borderId="78" xfId="2" applyNumberFormat="1" applyFont="1" applyFill="1" applyBorder="1" applyAlignment="1" applyProtection="1"/>
    <xf numFmtId="0" fontId="43" fillId="0" borderId="79" xfId="2" applyFont="1" applyFill="1" applyBorder="1" applyProtection="1"/>
    <xf numFmtId="0" fontId="43" fillId="56" borderId="33" xfId="2" applyFont="1" applyFill="1" applyBorder="1" applyProtection="1"/>
    <xf numFmtId="0" fontId="49" fillId="0" borderId="0" xfId="2" applyFont="1" applyFill="1" applyBorder="1" applyAlignment="1" applyProtection="1"/>
    <xf numFmtId="0" fontId="43" fillId="0" borderId="0" xfId="2" applyFont="1" applyFill="1" applyBorder="1" applyAlignment="1" applyProtection="1"/>
    <xf numFmtId="168" fontId="53" fillId="0" borderId="0" xfId="2" applyNumberFormat="1" applyFont="1" applyFill="1" applyBorder="1" applyAlignment="1" applyProtection="1"/>
    <xf numFmtId="0" fontId="43" fillId="0" borderId="34" xfId="2" applyFont="1" applyFill="1" applyBorder="1" applyProtection="1"/>
    <xf numFmtId="0" fontId="51" fillId="0" borderId="0" xfId="2" applyFont="1" applyFill="1" applyBorder="1" applyAlignment="1" applyProtection="1"/>
    <xf numFmtId="0" fontId="43" fillId="0" borderId="80" xfId="2" applyFont="1" applyFill="1" applyBorder="1" applyProtection="1"/>
    <xf numFmtId="168" fontId="43" fillId="0" borderId="80" xfId="2" applyNumberFormat="1" applyFont="1" applyFill="1" applyBorder="1" applyProtection="1"/>
    <xf numFmtId="0" fontId="43" fillId="0" borderId="81" xfId="2" applyFont="1" applyFill="1" applyBorder="1" applyProtection="1"/>
    <xf numFmtId="168" fontId="43" fillId="0" borderId="0" xfId="2" applyNumberFormat="1" applyProtection="1"/>
    <xf numFmtId="0" fontId="0" fillId="57" borderId="0" xfId="0" applyFill="1"/>
    <xf numFmtId="0" fontId="0" fillId="58" borderId="0" xfId="0" applyFill="1"/>
    <xf numFmtId="0" fontId="3" fillId="58" borderId="0" xfId="0" applyFont="1" applyFill="1"/>
    <xf numFmtId="0" fontId="15" fillId="5" borderId="0" xfId="0" applyFont="1" applyFill="1" applyAlignment="1" applyProtection="1">
      <alignment horizontal="left"/>
    </xf>
    <xf numFmtId="0" fontId="4" fillId="17" borderId="0" xfId="0" applyFont="1" applyFill="1" applyAlignment="1" applyProtection="1">
      <alignment horizontal="center"/>
    </xf>
    <xf numFmtId="0" fontId="4" fillId="5" borderId="0" xfId="0" applyFont="1" applyFill="1" applyAlignment="1" applyProtection="1">
      <alignment horizontal="left" vertical="center"/>
    </xf>
    <xf numFmtId="3" fontId="4" fillId="5" borderId="0" xfId="0" applyNumberFormat="1" applyFont="1" applyFill="1" applyAlignment="1" applyProtection="1">
      <alignment horizontal="center"/>
    </xf>
    <xf numFmtId="12" fontId="15" fillId="16" borderId="0" xfId="0" applyNumberFormat="1" applyFont="1" applyFill="1" applyAlignment="1" applyProtection="1">
      <alignment horizontal="left" vertical="center"/>
    </xf>
    <xf numFmtId="3" fontId="13" fillId="16" borderId="0" xfId="0" applyNumberFormat="1" applyFont="1" applyFill="1" applyAlignment="1" applyProtection="1">
      <alignment horizontal="center" vertical="center"/>
    </xf>
    <xf numFmtId="0" fontId="16" fillId="5" borderId="0" xfId="0" applyFont="1" applyFill="1" applyAlignment="1" applyProtection="1">
      <alignment horizontal="left"/>
    </xf>
    <xf numFmtId="12" fontId="16" fillId="16" borderId="0" xfId="0" applyNumberFormat="1" applyFont="1" applyFill="1" applyAlignment="1" applyProtection="1">
      <alignment horizontal="left" vertical="center"/>
    </xf>
    <xf numFmtId="164" fontId="13" fillId="16" borderId="0" xfId="0" applyNumberFormat="1" applyFont="1" applyFill="1" applyAlignment="1" applyProtection="1">
      <alignment horizontal="center" vertical="center"/>
    </xf>
    <xf numFmtId="166" fontId="13" fillId="16" borderId="0" xfId="0" applyNumberFormat="1" applyFont="1" applyFill="1" applyAlignment="1" applyProtection="1">
      <alignment horizontal="center" vertical="center"/>
    </xf>
    <xf numFmtId="0" fontId="15" fillId="5" borderId="0" xfId="0" applyFont="1" applyFill="1" applyAlignment="1" applyProtection="1">
      <alignment horizontal="left" vertical="center"/>
    </xf>
    <xf numFmtId="1" fontId="4" fillId="17" borderId="0" xfId="0" applyNumberFormat="1" applyFont="1" applyFill="1" applyAlignment="1" applyProtection="1">
      <alignment horizontal="center"/>
    </xf>
    <xf numFmtId="1" fontId="13" fillId="17" borderId="0" xfId="0" applyNumberFormat="1" applyFont="1" applyFill="1" applyAlignment="1" applyProtection="1">
      <alignment horizontal="center" vertical="center"/>
    </xf>
    <xf numFmtId="164" fontId="13" fillId="16" borderId="0" xfId="0" applyNumberFormat="1" applyFont="1" applyFill="1" applyAlignment="1" applyProtection="1">
      <alignment horizontal="left" vertical="center"/>
    </xf>
    <xf numFmtId="12" fontId="18" fillId="16" borderId="0" xfId="0" applyNumberFormat="1" applyFont="1" applyFill="1" applyAlignment="1" applyProtection="1">
      <alignment horizontal="left" vertical="center"/>
    </xf>
    <xf numFmtId="0" fontId="18" fillId="5" borderId="0" xfId="0" applyFont="1" applyFill="1" applyAlignment="1" applyProtection="1">
      <alignment horizontal="left" vertical="center"/>
    </xf>
    <xf numFmtId="0" fontId="16" fillId="5" borderId="0" xfId="0" applyFont="1" applyFill="1" applyAlignment="1" applyProtection="1">
      <alignment horizontal="left" vertical="center"/>
    </xf>
    <xf numFmtId="0" fontId="4" fillId="5" borderId="0" xfId="0" applyFont="1" applyFill="1" applyAlignment="1" applyProtection="1">
      <alignment horizontal="center"/>
    </xf>
    <xf numFmtId="12" fontId="12" fillId="16" borderId="0" xfId="0" applyNumberFormat="1" applyFont="1" applyFill="1" applyAlignment="1" applyProtection="1">
      <alignment horizontal="left" vertical="center" indent="2"/>
    </xf>
    <xf numFmtId="166" fontId="13" fillId="19" borderId="0" xfId="0" applyNumberFormat="1" applyFont="1" applyFill="1" applyAlignment="1" applyProtection="1">
      <alignment horizontal="center" vertical="center"/>
    </xf>
    <xf numFmtId="0" fontId="4" fillId="19" borderId="0" xfId="0" applyFont="1" applyFill="1" applyAlignment="1" applyProtection="1">
      <alignment horizontal="center"/>
    </xf>
    <xf numFmtId="0" fontId="18" fillId="5" borderId="0" xfId="0" applyFont="1" applyFill="1" applyAlignment="1" applyProtection="1">
      <alignment horizontal="left"/>
    </xf>
    <xf numFmtId="166" fontId="14" fillId="5" borderId="0" xfId="0" applyNumberFormat="1" applyFont="1" applyFill="1" applyAlignment="1" applyProtection="1">
      <alignment vertical="center"/>
    </xf>
    <xf numFmtId="12" fontId="14" fillId="5" borderId="0" xfId="0" applyNumberFormat="1" applyFont="1" applyFill="1" applyAlignment="1" applyProtection="1">
      <alignment vertical="center"/>
    </xf>
    <xf numFmtId="0" fontId="14" fillId="5" borderId="0" xfId="0" applyFont="1" applyFill="1" applyAlignment="1" applyProtection="1">
      <alignment vertical="center"/>
    </xf>
    <xf numFmtId="0" fontId="14" fillId="16" borderId="0" xfId="0" applyFont="1" applyFill="1" applyAlignment="1" applyProtection="1">
      <alignment vertical="center"/>
    </xf>
    <xf numFmtId="166" fontId="14" fillId="16" borderId="0" xfId="0" applyNumberFormat="1" applyFont="1" applyFill="1" applyAlignment="1" applyProtection="1">
      <alignment vertical="center"/>
    </xf>
    <xf numFmtId="12" fontId="14" fillId="16" borderId="0" xfId="0" applyNumberFormat="1" applyFont="1" applyFill="1" applyAlignment="1" applyProtection="1">
      <alignment vertical="center"/>
    </xf>
    <xf numFmtId="0" fontId="29" fillId="17" borderId="0" xfId="0" applyFont="1" applyFill="1" applyAlignment="1" applyProtection="1">
      <alignment vertical="center"/>
    </xf>
    <xf numFmtId="166" fontId="41" fillId="16" borderId="0" xfId="0" applyNumberFormat="1" applyFont="1" applyFill="1" applyAlignment="1" applyProtection="1">
      <alignment vertical="center"/>
    </xf>
    <xf numFmtId="0" fontId="4" fillId="5" borderId="0" xfId="0" applyFont="1" applyFill="1" applyProtection="1"/>
    <xf numFmtId="0" fontId="14" fillId="17" borderId="0" xfId="0" applyFont="1" applyFill="1" applyAlignment="1" applyProtection="1">
      <alignment vertical="center"/>
    </xf>
    <xf numFmtId="0" fontId="19" fillId="16" borderId="0" xfId="0" applyFont="1" applyFill="1" applyAlignment="1" applyProtection="1">
      <alignment vertical="center"/>
    </xf>
    <xf numFmtId="0" fontId="4" fillId="16" borderId="0" xfId="0" applyFont="1" applyFill="1" applyProtection="1"/>
    <xf numFmtId="12" fontId="22" fillId="5" borderId="0" xfId="0" applyNumberFormat="1" applyFont="1" applyFill="1" applyAlignment="1" applyProtection="1">
      <alignment vertical="center"/>
    </xf>
    <xf numFmtId="3" fontId="14" fillId="17" borderId="0" xfId="0" applyNumberFormat="1" applyFont="1" applyFill="1" applyAlignment="1" applyProtection="1">
      <alignment vertical="center"/>
    </xf>
    <xf numFmtId="0" fontId="14" fillId="17" borderId="1" xfId="0" applyFont="1" applyFill="1" applyBorder="1" applyAlignment="1" applyProtection="1">
      <alignment vertical="center"/>
    </xf>
    <xf numFmtId="12" fontId="22" fillId="16" borderId="0" xfId="0" applyNumberFormat="1" applyFont="1" applyFill="1" applyAlignment="1" applyProtection="1">
      <alignment vertical="center"/>
    </xf>
    <xf numFmtId="12" fontId="40" fillId="16" borderId="0" xfId="0" applyNumberFormat="1" applyFont="1" applyFill="1" applyAlignment="1" applyProtection="1">
      <alignment vertical="center"/>
    </xf>
    <xf numFmtId="12" fontId="15" fillId="16" borderId="28" xfId="0" applyNumberFormat="1" applyFont="1" applyFill="1" applyBorder="1" applyAlignment="1" applyProtection="1">
      <alignment vertical="center"/>
    </xf>
    <xf numFmtId="12" fontId="15" fillId="5" borderId="28" xfId="0" applyNumberFormat="1" applyFont="1" applyFill="1" applyBorder="1" applyAlignment="1" applyProtection="1">
      <alignment vertical="center"/>
    </xf>
    <xf numFmtId="166" fontId="41" fillId="5" borderId="0" xfId="0" applyNumberFormat="1" applyFont="1" applyFill="1" applyAlignment="1" applyProtection="1">
      <alignment vertical="center"/>
    </xf>
    <xf numFmtId="3" fontId="4" fillId="5" borderId="0" xfId="0" applyNumberFormat="1" applyFont="1" applyFill="1" applyAlignment="1" applyProtection="1">
      <alignment horizontal="right"/>
    </xf>
    <xf numFmtId="12" fontId="4" fillId="5" borderId="0" xfId="0" applyNumberFormat="1" applyFont="1" applyFill="1" applyAlignment="1" applyProtection="1"/>
    <xf numFmtId="1" fontId="4" fillId="17" borderId="0" xfId="0" applyNumberFormat="1" applyFont="1" applyFill="1" applyAlignment="1" applyProtection="1"/>
    <xf numFmtId="0" fontId="4" fillId="5" borderId="0" xfId="0" applyFont="1" applyFill="1" applyAlignment="1" applyProtection="1"/>
    <xf numFmtId="3" fontId="4" fillId="5" borderId="0" xfId="0" applyNumberFormat="1" applyFont="1" applyFill="1" applyAlignment="1" applyProtection="1"/>
    <xf numFmtId="3" fontId="4" fillId="3" borderId="0" xfId="0" applyNumberFormat="1" applyFont="1" applyFill="1" applyAlignment="1" applyProtection="1">
      <alignment horizontal="right"/>
    </xf>
    <xf numFmtId="12" fontId="4" fillId="3" borderId="0" xfId="0" applyNumberFormat="1" applyFont="1" applyFill="1" applyAlignment="1" applyProtection="1"/>
    <xf numFmtId="0" fontId="4" fillId="3" borderId="0" xfId="0" applyFont="1" applyFill="1" applyAlignment="1" applyProtection="1"/>
    <xf numFmtId="3" fontId="4" fillId="3" borderId="0" xfId="0" applyNumberFormat="1" applyFont="1" applyFill="1" applyAlignment="1" applyProtection="1"/>
    <xf numFmtId="2" fontId="4" fillId="17" borderId="0" xfId="0" applyNumberFormat="1" applyFont="1" applyFill="1" applyAlignment="1" applyProtection="1"/>
    <xf numFmtId="0" fontId="1" fillId="5" borderId="0" xfId="0" applyFont="1" applyFill="1" applyAlignment="1" applyProtection="1"/>
    <xf numFmtId="0" fontId="0" fillId="5" borderId="0" xfId="0" applyFill="1" applyAlignment="1" applyProtection="1"/>
    <xf numFmtId="165" fontId="5" fillId="5" borderId="0" xfId="0" applyNumberFormat="1" applyFont="1" applyFill="1" applyAlignment="1" applyProtection="1">
      <alignment horizontal="right"/>
    </xf>
    <xf numFmtId="3" fontId="5" fillId="5" borderId="0" xfId="0" applyNumberFormat="1" applyFont="1" applyFill="1" applyAlignment="1" applyProtection="1">
      <alignment horizontal="right"/>
    </xf>
    <xf numFmtId="3" fontId="5" fillId="3" borderId="0" xfId="0" applyNumberFormat="1" applyFont="1" applyFill="1" applyAlignment="1" applyProtection="1"/>
    <xf numFmtId="0" fontId="0" fillId="5" borderId="0" xfId="0" applyFill="1" applyProtection="1"/>
    <xf numFmtId="0" fontId="0" fillId="6" borderId="0" xfId="0" applyFill="1" applyAlignment="1" applyProtection="1">
      <alignment horizontal="center" vertical="center"/>
    </xf>
    <xf numFmtId="0" fontId="2" fillId="6" borderId="0" xfId="0" applyFont="1" applyFill="1" applyAlignment="1" applyProtection="1">
      <alignment horizontal="center" vertical="center"/>
    </xf>
    <xf numFmtId="0" fontId="4" fillId="17" borderId="0" xfId="0" applyFont="1" applyFill="1" applyAlignment="1" applyProtection="1"/>
    <xf numFmtId="12" fontId="0" fillId="5" borderId="0" xfId="0" applyNumberFormat="1" applyFill="1" applyAlignment="1" applyProtection="1"/>
    <xf numFmtId="0" fontId="0" fillId="7" borderId="0" xfId="0" applyFill="1" applyAlignment="1" applyProtection="1">
      <alignment horizontal="center" vertical="center"/>
    </xf>
    <xf numFmtId="0" fontId="24" fillId="7" borderId="0" xfId="0" applyFont="1" applyFill="1" applyAlignment="1" applyProtection="1">
      <alignment horizontal="center" vertical="center"/>
    </xf>
    <xf numFmtId="12" fontId="4" fillId="5" borderId="0" xfId="0" applyNumberFormat="1" applyFont="1" applyFill="1" applyAlignment="1" applyProtection="1">
      <alignment horizontal="center" vertical="center"/>
    </xf>
    <xf numFmtId="3" fontId="5" fillId="5" borderId="0" xfId="0" applyNumberFormat="1" applyFont="1" applyFill="1" applyAlignment="1" applyProtection="1"/>
    <xf numFmtId="3" fontId="4" fillId="16" borderId="0" xfId="0" applyNumberFormat="1" applyFont="1" applyFill="1" applyAlignment="1" applyProtection="1">
      <alignment horizontal="right"/>
    </xf>
    <xf numFmtId="0" fontId="4" fillId="16" borderId="0" xfId="0" applyFont="1" applyFill="1" applyAlignment="1" applyProtection="1"/>
    <xf numFmtId="3" fontId="4" fillId="16" borderId="0" xfId="0" applyNumberFormat="1" applyFont="1" applyFill="1" applyAlignment="1" applyProtection="1"/>
    <xf numFmtId="12" fontId="4" fillId="16" borderId="0" xfId="0" applyNumberFormat="1" applyFont="1" applyFill="1" applyAlignment="1" applyProtection="1"/>
    <xf numFmtId="3" fontId="5" fillId="16" borderId="0" xfId="0" applyNumberFormat="1" applyFont="1" applyFill="1" applyAlignment="1" applyProtection="1"/>
    <xf numFmtId="165" fontId="5" fillId="3" borderId="0" xfId="0" applyNumberFormat="1" applyFont="1" applyFill="1" applyAlignment="1" applyProtection="1"/>
    <xf numFmtId="0" fontId="0" fillId="8" borderId="0" xfId="0" applyFill="1" applyAlignment="1" applyProtection="1">
      <alignment horizontal="center" vertical="center"/>
    </xf>
    <xf numFmtId="0" fontId="35" fillId="8" borderId="0" xfId="0" applyFont="1" applyFill="1" applyAlignment="1" applyProtection="1">
      <alignment horizontal="center" vertical="center"/>
    </xf>
    <xf numFmtId="166" fontId="29" fillId="5" borderId="0" xfId="0" applyNumberFormat="1" applyFont="1" applyFill="1" applyAlignment="1" applyProtection="1">
      <alignment vertical="center"/>
      <protection locked="0"/>
    </xf>
    <xf numFmtId="12" fontId="37" fillId="5" borderId="28" xfId="0" applyNumberFormat="1" applyFont="1" applyFill="1" applyBorder="1" applyAlignment="1" applyProtection="1">
      <alignment vertical="center"/>
      <protection locked="0"/>
    </xf>
    <xf numFmtId="166" fontId="55" fillId="16" borderId="0" xfId="0" applyNumberFormat="1" applyFont="1" applyFill="1" applyAlignment="1" applyProtection="1">
      <alignment vertical="center"/>
      <protection locked="0"/>
    </xf>
    <xf numFmtId="12" fontId="18" fillId="16" borderId="28" xfId="0" applyNumberFormat="1" applyFont="1" applyFill="1" applyBorder="1" applyAlignment="1" applyProtection="1">
      <alignment vertical="center"/>
      <protection locked="0"/>
    </xf>
    <xf numFmtId="166" fontId="14" fillId="16" borderId="0" xfId="0" applyNumberFormat="1" applyFont="1" applyFill="1" applyAlignment="1" applyProtection="1">
      <alignment vertical="center"/>
      <protection locked="0"/>
    </xf>
    <xf numFmtId="12" fontId="15" fillId="16" borderId="28" xfId="0" applyNumberFormat="1" applyFont="1" applyFill="1" applyBorder="1" applyAlignment="1" applyProtection="1">
      <alignment vertical="center"/>
      <protection locked="0"/>
    </xf>
    <xf numFmtId="0" fontId="15" fillId="16" borderId="83" xfId="0" applyFont="1" applyFill="1" applyBorder="1" applyAlignment="1">
      <alignment vertical="center"/>
    </xf>
    <xf numFmtId="0" fontId="15" fillId="16" borderId="84" xfId="0" applyFont="1" applyFill="1" applyBorder="1" applyAlignment="1">
      <alignment vertical="center"/>
    </xf>
    <xf numFmtId="0" fontId="15" fillId="16" borderId="85" xfId="0" applyFont="1" applyFill="1" applyBorder="1" applyAlignment="1">
      <alignment vertical="center"/>
    </xf>
    <xf numFmtId="12" fontId="15" fillId="5" borderId="28" xfId="0" applyNumberFormat="1" applyFont="1" applyFill="1" applyBorder="1" applyAlignment="1" applyProtection="1">
      <alignment vertical="center"/>
      <protection locked="0"/>
    </xf>
    <xf numFmtId="0" fontId="0" fillId="61" borderId="0" xfId="0" applyFill="1" applyProtection="1">
      <protection locked="0"/>
    </xf>
    <xf numFmtId="166" fontId="14" fillId="61" borderId="0" xfId="0" applyNumberFormat="1" applyFont="1" applyFill="1" applyAlignment="1" applyProtection="1">
      <alignment vertical="center"/>
      <protection locked="0"/>
    </xf>
    <xf numFmtId="12" fontId="14" fillId="61" borderId="0" xfId="0" applyNumberFormat="1" applyFont="1" applyFill="1" applyAlignment="1" applyProtection="1">
      <alignment vertical="center"/>
      <protection locked="0"/>
    </xf>
    <xf numFmtId="0" fontId="14" fillId="61" borderId="0" xfId="0" applyFont="1" applyFill="1" applyAlignment="1">
      <alignment vertical="center"/>
    </xf>
    <xf numFmtId="0" fontId="0" fillId="61" borderId="0" xfId="0" applyFill="1"/>
    <xf numFmtId="12" fontId="0" fillId="61" borderId="0" xfId="0" applyNumberFormat="1" applyFill="1" applyAlignment="1" applyProtection="1">
      <protection locked="0"/>
    </xf>
    <xf numFmtId="0" fontId="0" fillId="0" borderId="0" xfId="0" applyAlignment="1">
      <alignment horizontal="right"/>
    </xf>
    <xf numFmtId="0" fontId="0" fillId="0" borderId="0" xfId="0" applyFont="1"/>
    <xf numFmtId="170" fontId="0" fillId="0" borderId="0" xfId="0" applyNumberFormat="1"/>
    <xf numFmtId="0" fontId="0" fillId="33" borderId="6" xfId="0" applyFill="1" applyBorder="1" applyAlignment="1"/>
    <xf numFmtId="0" fontId="0" fillId="33" borderId="7" xfId="0" applyFill="1" applyBorder="1" applyAlignment="1"/>
    <xf numFmtId="0" fontId="0" fillId="33" borderId="4" xfId="0" applyFill="1" applyBorder="1" applyAlignment="1"/>
    <xf numFmtId="0" fontId="0" fillId="33" borderId="5" xfId="0" applyFill="1" applyBorder="1" applyAlignment="1"/>
    <xf numFmtId="0" fontId="38" fillId="34" borderId="6" xfId="0" applyFont="1" applyFill="1" applyBorder="1" applyAlignment="1">
      <alignment horizontal="center" vertical="center"/>
    </xf>
    <xf numFmtId="0" fontId="38" fillId="34" borderId="7" xfId="0" applyFont="1" applyFill="1" applyBorder="1" applyAlignment="1">
      <alignment horizontal="center" vertical="center"/>
    </xf>
    <xf numFmtId="0" fontId="38" fillId="34" borderId="4" xfId="0" applyFont="1" applyFill="1" applyBorder="1" applyAlignment="1">
      <alignment horizontal="center" vertical="center"/>
    </xf>
    <xf numFmtId="0" fontId="38" fillId="34" borderId="5" xfId="0" applyFont="1" applyFill="1" applyBorder="1" applyAlignment="1">
      <alignment horizontal="center" vertical="center"/>
    </xf>
    <xf numFmtId="0" fontId="37" fillId="37" borderId="16" xfId="0" applyFont="1" applyFill="1" applyBorder="1" applyAlignment="1">
      <alignment horizontal="center" vertical="center"/>
    </xf>
    <xf numFmtId="0" fontId="37" fillId="37" borderId="17" xfId="0" applyFont="1" applyFill="1" applyBorder="1" applyAlignment="1">
      <alignment horizontal="center" vertical="center"/>
    </xf>
    <xf numFmtId="0" fontId="37" fillId="37" borderId="18" xfId="0" applyFont="1" applyFill="1" applyBorder="1" applyAlignment="1">
      <alignment horizontal="center" vertical="center"/>
    </xf>
    <xf numFmtId="0" fontId="37" fillId="37" borderId="19" xfId="0" applyFont="1" applyFill="1" applyBorder="1" applyAlignment="1">
      <alignment horizontal="center" vertical="center"/>
    </xf>
    <xf numFmtId="3" fontId="5" fillId="39" borderId="12" xfId="0" applyNumberFormat="1" applyFont="1" applyFill="1" applyBorder="1" applyAlignment="1">
      <alignment horizontal="center" vertical="center"/>
    </xf>
    <xf numFmtId="3" fontId="5" fillId="39" borderId="13" xfId="0" applyNumberFormat="1" applyFont="1" applyFill="1" applyBorder="1" applyAlignment="1">
      <alignment horizontal="center" vertical="center"/>
    </xf>
    <xf numFmtId="3" fontId="5" fillId="39" borderId="2" xfId="0" applyNumberFormat="1" applyFont="1" applyFill="1" applyBorder="1" applyAlignment="1">
      <alignment horizontal="center" vertical="center"/>
    </xf>
    <xf numFmtId="3" fontId="5" fillId="39" borderId="3" xfId="0" applyNumberFormat="1" applyFont="1" applyFill="1" applyBorder="1" applyAlignment="1">
      <alignment horizontal="center" vertical="center"/>
    </xf>
    <xf numFmtId="3" fontId="5" fillId="39" borderId="4" xfId="0" applyNumberFormat="1" applyFont="1" applyFill="1" applyBorder="1" applyAlignment="1">
      <alignment horizontal="center" vertical="center"/>
    </xf>
    <xf numFmtId="3" fontId="5" fillId="39" borderId="5" xfId="0" applyNumberFormat="1" applyFont="1" applyFill="1" applyBorder="1" applyAlignment="1">
      <alignment horizontal="center" vertical="center"/>
    </xf>
    <xf numFmtId="3" fontId="5" fillId="39" borderId="6" xfId="0" applyNumberFormat="1" applyFont="1" applyFill="1" applyBorder="1" applyAlignment="1">
      <alignment horizontal="center" vertical="center"/>
    </xf>
    <xf numFmtId="3" fontId="5" fillId="39" borderId="7" xfId="0" applyNumberFormat="1" applyFont="1" applyFill="1" applyBorder="1" applyAlignment="1">
      <alignment horizontal="center" vertical="center"/>
    </xf>
    <xf numFmtId="0" fontId="0" fillId="36" borderId="6" xfId="0" applyFill="1" applyBorder="1" applyAlignment="1"/>
    <xf numFmtId="0" fontId="0" fillId="36" borderId="7" xfId="0" applyFill="1" applyBorder="1" applyAlignment="1"/>
    <xf numFmtId="0" fontId="0" fillId="36" borderId="4" xfId="0" applyFill="1" applyBorder="1" applyAlignment="1"/>
    <xf numFmtId="0" fontId="0" fillId="36" borderId="5" xfId="0" applyFill="1" applyBorder="1" applyAlignment="1"/>
    <xf numFmtId="0" fontId="0" fillId="36" borderId="8" xfId="0" applyFill="1" applyBorder="1" applyAlignment="1"/>
    <xf numFmtId="0" fontId="0" fillId="36" borderId="9" xfId="0" applyFill="1" applyBorder="1" applyAlignment="1"/>
    <xf numFmtId="0" fontId="0" fillId="36" borderId="10" xfId="0" applyFill="1" applyBorder="1" applyAlignment="1"/>
    <xf numFmtId="0" fontId="0" fillId="36" borderId="11" xfId="0" applyFill="1" applyBorder="1" applyAlignment="1"/>
    <xf numFmtId="0" fontId="5" fillId="38" borderId="14" xfId="0" applyFont="1" applyFill="1" applyBorder="1" applyAlignment="1"/>
    <xf numFmtId="0" fontId="0" fillId="0" borderId="14" xfId="0" applyBorder="1" applyAlignment="1"/>
    <xf numFmtId="3" fontId="38" fillId="34" borderId="6" xfId="0" applyNumberFormat="1" applyFont="1" applyFill="1" applyBorder="1" applyAlignment="1">
      <alignment horizontal="center" vertical="center"/>
    </xf>
    <xf numFmtId="3" fontId="38" fillId="34" borderId="14" xfId="0" applyNumberFormat="1" applyFont="1" applyFill="1" applyBorder="1" applyAlignment="1">
      <alignment horizontal="center" vertical="center"/>
    </xf>
    <xf numFmtId="0" fontId="19" fillId="0" borderId="7" xfId="0" applyFont="1" applyBorder="1" applyAlignment="1"/>
    <xf numFmtId="3" fontId="38" fillId="34" borderId="4" xfId="0" applyNumberFormat="1" applyFont="1" applyFill="1" applyBorder="1" applyAlignment="1">
      <alignment horizontal="center" vertical="center"/>
    </xf>
    <xf numFmtId="3" fontId="38" fillId="34" borderId="15" xfId="0" applyNumberFormat="1" applyFont="1" applyFill="1" applyBorder="1" applyAlignment="1">
      <alignment horizontal="center" vertical="center"/>
    </xf>
    <xf numFmtId="0" fontId="19" fillId="0" borderId="5" xfId="0" applyFont="1" applyBorder="1" applyAlignment="1"/>
    <xf numFmtId="0" fontId="0" fillId="35" borderId="6" xfId="0" applyFill="1" applyBorder="1" applyAlignment="1"/>
    <xf numFmtId="0" fontId="0" fillId="35" borderId="7" xfId="0" applyFill="1" applyBorder="1" applyAlignment="1"/>
    <xf numFmtId="0" fontId="0" fillId="35" borderId="4" xfId="0" applyFill="1" applyBorder="1" applyAlignment="1"/>
    <xf numFmtId="0" fontId="0" fillId="35" borderId="5" xfId="0" applyFill="1" applyBorder="1" applyAlignment="1"/>
    <xf numFmtId="0" fontId="0" fillId="35" borderId="8" xfId="0" applyFill="1" applyBorder="1" applyAlignment="1"/>
    <xf numFmtId="0" fontId="0" fillId="35" borderId="9" xfId="0" applyFill="1" applyBorder="1" applyAlignment="1"/>
    <xf numFmtId="0" fontId="0" fillId="35" borderId="10" xfId="0" applyFill="1" applyBorder="1" applyAlignment="1"/>
    <xf numFmtId="0" fontId="0" fillId="35" borderId="11" xfId="0" applyFill="1" applyBorder="1" applyAlignment="1"/>
    <xf numFmtId="0" fontId="0" fillId="33" borderId="8" xfId="0" applyFill="1" applyBorder="1" applyAlignment="1"/>
    <xf numFmtId="0" fontId="0" fillId="33" borderId="9" xfId="0" applyFill="1" applyBorder="1" applyAlignment="1"/>
    <xf numFmtId="0" fontId="0" fillId="33" borderId="10" xfId="0" applyFill="1" applyBorder="1" applyAlignment="1"/>
    <xf numFmtId="0" fontId="0" fillId="33" borderId="11" xfId="0" applyFill="1" applyBorder="1" applyAlignment="1"/>
    <xf numFmtId="3" fontId="5" fillId="41" borderId="6" xfId="0" applyNumberFormat="1" applyFont="1" applyFill="1" applyBorder="1" applyAlignment="1">
      <alignment horizontal="center" vertical="center"/>
    </xf>
    <xf numFmtId="3" fontId="5" fillId="41" borderId="7" xfId="0" applyNumberFormat="1" applyFont="1" applyFill="1" applyBorder="1" applyAlignment="1">
      <alignment horizontal="center" vertical="center"/>
    </xf>
    <xf numFmtId="3" fontId="5" fillId="41" borderId="2" xfId="0" applyNumberFormat="1" applyFont="1" applyFill="1" applyBorder="1" applyAlignment="1">
      <alignment horizontal="center" vertical="center"/>
    </xf>
    <xf numFmtId="3" fontId="5" fillId="41" borderId="3" xfId="0" applyNumberFormat="1" applyFont="1" applyFill="1" applyBorder="1" applyAlignment="1">
      <alignment horizontal="center" vertical="center"/>
    </xf>
    <xf numFmtId="3" fontId="5" fillId="41" borderId="4" xfId="0" applyNumberFormat="1" applyFont="1" applyFill="1" applyBorder="1" applyAlignment="1">
      <alignment horizontal="center" vertical="center"/>
    </xf>
    <xf numFmtId="3" fontId="5" fillId="41" borderId="5" xfId="0" applyNumberFormat="1" applyFont="1" applyFill="1" applyBorder="1" applyAlignment="1">
      <alignment horizontal="center" vertical="center"/>
    </xf>
    <xf numFmtId="3" fontId="5" fillId="41" borderId="12" xfId="0" applyNumberFormat="1" applyFont="1" applyFill="1" applyBorder="1" applyAlignment="1">
      <alignment horizontal="center" vertical="center"/>
    </xf>
    <xf numFmtId="3" fontId="5" fillId="41" borderId="13" xfId="0" applyNumberFormat="1" applyFont="1" applyFill="1" applyBorder="1" applyAlignment="1">
      <alignment horizontal="center" vertical="center"/>
    </xf>
    <xf numFmtId="0" fontId="0" fillId="32" borderId="20" xfId="0" applyFill="1" applyBorder="1" applyAlignment="1"/>
    <xf numFmtId="0" fontId="0" fillId="32" borderId="21" xfId="0" applyFill="1" applyBorder="1" applyAlignment="1"/>
    <xf numFmtId="0" fontId="0" fillId="0" borderId="22" xfId="0" applyBorder="1" applyAlignment="1"/>
    <xf numFmtId="0" fontId="0" fillId="32" borderId="23" xfId="0" applyFill="1" applyBorder="1" applyAlignment="1"/>
    <xf numFmtId="0" fontId="0" fillId="32" borderId="0" xfId="0" applyFill="1" applyBorder="1" applyAlignment="1"/>
    <xf numFmtId="0" fontId="0" fillId="0" borderId="24" xfId="0" applyBorder="1" applyAlignment="1"/>
    <xf numFmtId="0" fontId="0" fillId="42" borderId="23" xfId="0" applyFill="1" applyBorder="1" applyAlignment="1"/>
    <xf numFmtId="0" fontId="0" fillId="42" borderId="0" xfId="0" applyFill="1" applyBorder="1" applyAlignment="1"/>
    <xf numFmtId="0" fontId="0" fillId="42" borderId="25" xfId="0" applyFill="1" applyBorder="1" applyAlignment="1"/>
    <xf numFmtId="0" fontId="0" fillId="42" borderId="26" xfId="0" applyFill="1" applyBorder="1" applyAlignment="1"/>
    <xf numFmtId="0" fontId="0" fillId="0" borderId="27" xfId="0" applyBorder="1" applyAlignment="1"/>
    <xf numFmtId="167" fontId="25" fillId="37" borderId="14" xfId="0" applyNumberFormat="1" applyFont="1" applyFill="1" applyBorder="1" applyAlignment="1">
      <alignment horizontal="center" vertical="center"/>
    </xf>
    <xf numFmtId="167" fontId="25" fillId="37" borderId="7" xfId="0" applyNumberFormat="1" applyFont="1" applyFill="1" applyBorder="1" applyAlignment="1">
      <alignment horizontal="center" vertical="center"/>
    </xf>
    <xf numFmtId="167" fontId="25" fillId="37" borderId="15" xfId="0" applyNumberFormat="1" applyFont="1" applyFill="1" applyBorder="1" applyAlignment="1">
      <alignment horizontal="center" vertical="center"/>
    </xf>
    <xf numFmtId="167" fontId="25" fillId="37" borderId="5" xfId="0" applyNumberFormat="1" applyFont="1" applyFill="1" applyBorder="1" applyAlignment="1">
      <alignment horizontal="center" vertical="center"/>
    </xf>
    <xf numFmtId="0" fontId="0" fillId="37" borderId="14" xfId="0" applyFill="1" applyBorder="1" applyAlignment="1">
      <alignment horizontal="center" vertical="center"/>
    </xf>
    <xf numFmtId="0" fontId="0" fillId="37" borderId="15" xfId="0" applyFill="1" applyBorder="1" applyAlignment="1">
      <alignment horizontal="center" vertical="center"/>
    </xf>
    <xf numFmtId="3" fontId="5" fillId="40" borderId="6" xfId="0" applyNumberFormat="1" applyFont="1" applyFill="1" applyBorder="1" applyAlignment="1">
      <alignment horizontal="center" vertical="center"/>
    </xf>
    <xf numFmtId="0" fontId="0" fillId="40" borderId="7" xfId="0" applyFill="1" applyBorder="1" applyAlignment="1">
      <alignment horizontal="center" vertical="center"/>
    </xf>
    <xf numFmtId="3" fontId="5" fillId="40" borderId="2" xfId="0" applyNumberFormat="1" applyFont="1" applyFill="1" applyBorder="1" applyAlignment="1">
      <alignment horizontal="center" vertical="center"/>
    </xf>
    <xf numFmtId="0" fontId="0" fillId="40" borderId="3" xfId="0" applyFill="1" applyBorder="1" applyAlignment="1">
      <alignment horizontal="center" vertical="center"/>
    </xf>
    <xf numFmtId="3" fontId="5" fillId="40" borderId="4" xfId="0" applyNumberFormat="1" applyFont="1" applyFill="1" applyBorder="1" applyAlignment="1">
      <alignment horizontal="center" vertical="center"/>
    </xf>
    <xf numFmtId="0" fontId="0" fillId="40" borderId="5" xfId="0" applyFill="1" applyBorder="1" applyAlignment="1">
      <alignment horizontal="center" vertical="center"/>
    </xf>
    <xf numFmtId="3" fontId="5" fillId="40" borderId="7" xfId="0" applyNumberFormat="1" applyFont="1" applyFill="1" applyBorder="1" applyAlignment="1">
      <alignment horizontal="center" vertical="center"/>
    </xf>
    <xf numFmtId="3" fontId="5" fillId="40" borderId="3" xfId="0" applyNumberFormat="1" applyFont="1" applyFill="1" applyBorder="1" applyAlignment="1">
      <alignment horizontal="center" vertical="center"/>
    </xf>
    <xf numFmtId="3" fontId="5" fillId="40" borderId="5" xfId="0" applyNumberFormat="1" applyFont="1" applyFill="1" applyBorder="1" applyAlignment="1">
      <alignment horizontal="center" vertical="center"/>
    </xf>
    <xf numFmtId="3" fontId="5" fillId="40" borderId="12" xfId="0" applyNumberFormat="1" applyFont="1" applyFill="1" applyBorder="1" applyAlignment="1">
      <alignment horizontal="center" vertical="center"/>
    </xf>
    <xf numFmtId="3" fontId="5" fillId="40" borderId="13" xfId="0" applyNumberFormat="1" applyFont="1" applyFill="1" applyBorder="1" applyAlignment="1">
      <alignment horizontal="center" vertical="center"/>
    </xf>
    <xf numFmtId="167" fontId="25" fillId="37" borderId="6" xfId="0" applyNumberFormat="1" applyFont="1" applyFill="1" applyBorder="1" applyAlignment="1">
      <alignment horizontal="center" vertical="center"/>
    </xf>
    <xf numFmtId="167" fontId="25" fillId="37" borderId="4" xfId="0" applyNumberFormat="1" applyFont="1" applyFill="1" applyBorder="1" applyAlignment="1">
      <alignment horizontal="center" vertical="center"/>
    </xf>
    <xf numFmtId="12" fontId="0" fillId="10" borderId="0" xfId="0" applyNumberFormat="1" applyFill="1" applyAlignment="1" applyProtection="1">
      <protection locked="0"/>
    </xf>
    <xf numFmtId="0" fontId="0" fillId="0" borderId="0" xfId="0" applyAlignment="1"/>
    <xf numFmtId="12" fontId="34" fillId="4" borderId="0" xfId="0" applyNumberFormat="1" applyFont="1" applyFill="1" applyAlignment="1" applyProtection="1">
      <alignment horizontal="right" vertical="center"/>
      <protection locked="0"/>
    </xf>
    <xf numFmtId="0" fontId="34" fillId="0" borderId="0" xfId="0" applyFont="1" applyAlignment="1">
      <alignment horizontal="right" vertical="center"/>
    </xf>
    <xf numFmtId="0" fontId="34" fillId="4" borderId="0" xfId="0" applyFont="1" applyFill="1" applyAlignment="1">
      <alignment horizontal="center" vertical="center"/>
    </xf>
    <xf numFmtId="0" fontId="34" fillId="0" borderId="0" xfId="0" applyFont="1" applyAlignment="1">
      <alignment horizontal="center" vertical="center"/>
    </xf>
    <xf numFmtId="3" fontId="2" fillId="2" borderId="0" xfId="0" applyNumberFormat="1" applyFont="1" applyFill="1" applyAlignment="1">
      <alignment horizontal="right" vertical="center"/>
    </xf>
    <xf numFmtId="0" fontId="0" fillId="0" borderId="0" xfId="0" applyAlignment="1">
      <alignment horizontal="center"/>
    </xf>
    <xf numFmtId="0" fontId="34" fillId="0" borderId="0" xfId="0" applyFont="1" applyAlignment="1">
      <alignment horizontal="center"/>
    </xf>
    <xf numFmtId="3" fontId="17" fillId="18" borderId="0" xfId="0" applyNumberFormat="1" applyFont="1" applyFill="1" applyAlignment="1" applyProtection="1">
      <alignment horizontal="center" vertical="center"/>
      <protection locked="0"/>
    </xf>
    <xf numFmtId="0" fontId="4" fillId="5" borderId="0" xfId="0" applyFont="1" applyFill="1" applyAlignment="1" applyProtection="1">
      <alignment horizontal="center"/>
    </xf>
    <xf numFmtId="0" fontId="0" fillId="0" borderId="0" xfId="0" applyAlignment="1" applyProtection="1">
      <alignment horizontal="center"/>
    </xf>
    <xf numFmtId="164" fontId="13" fillId="16" borderId="0" xfId="0" applyNumberFormat="1" applyFont="1" applyFill="1" applyAlignment="1" applyProtection="1">
      <alignment horizontal="center" vertical="center"/>
    </xf>
    <xf numFmtId="0" fontId="0" fillId="0" borderId="0" xfId="0" applyAlignment="1" applyProtection="1">
      <alignment horizontal="center" vertical="center"/>
    </xf>
    <xf numFmtId="166" fontId="9" fillId="15" borderId="0" xfId="0" applyNumberFormat="1" applyFont="1" applyFill="1" applyAlignment="1" applyProtection="1">
      <alignment horizontal="center" vertical="center"/>
      <protection locked="0"/>
    </xf>
    <xf numFmtId="0" fontId="0" fillId="11" borderId="0" xfId="0" applyFill="1" applyAlignment="1">
      <alignment horizontal="center"/>
    </xf>
    <xf numFmtId="3" fontId="17" fillId="19" borderId="0" xfId="0" applyNumberFormat="1" applyFont="1" applyFill="1" applyAlignment="1" applyProtection="1">
      <alignment horizontal="center" vertical="center"/>
    </xf>
    <xf numFmtId="0" fontId="0" fillId="20" borderId="0" xfId="0" applyFill="1" applyAlignment="1">
      <alignment horizontal="center"/>
    </xf>
    <xf numFmtId="3" fontId="17" fillId="21" borderId="0" xfId="0" applyNumberFormat="1" applyFont="1" applyFill="1" applyAlignment="1" applyProtection="1">
      <alignment horizontal="center" vertical="center"/>
      <protection locked="0"/>
    </xf>
    <xf numFmtId="0" fontId="0" fillId="22" borderId="0" xfId="0" applyFill="1" applyAlignment="1">
      <alignment horizontal="center"/>
    </xf>
    <xf numFmtId="3" fontId="17" fillId="23" borderId="0" xfId="0" applyNumberFormat="1" applyFont="1" applyFill="1" applyAlignment="1" applyProtection="1">
      <alignment horizontal="center" vertical="center"/>
      <protection locked="0"/>
    </xf>
    <xf numFmtId="0" fontId="15" fillId="5" borderId="0" xfId="0" applyFont="1" applyFill="1" applyAlignment="1" applyProtection="1">
      <alignment horizontal="left"/>
    </xf>
    <xf numFmtId="0" fontId="0" fillId="0" borderId="0" xfId="0" applyAlignment="1" applyProtection="1"/>
    <xf numFmtId="0" fontId="0" fillId="24" borderId="0" xfId="0" applyFill="1" applyAlignment="1">
      <alignment horizontal="center"/>
    </xf>
    <xf numFmtId="0" fontId="0" fillId="25" borderId="0" xfId="0" applyFill="1" applyAlignment="1">
      <alignment horizontal="center"/>
    </xf>
    <xf numFmtId="166" fontId="14" fillId="5" borderId="0" xfId="0" applyNumberFormat="1" applyFont="1" applyFill="1" applyAlignment="1" applyProtection="1">
      <alignment vertical="center" wrapText="1"/>
    </xf>
    <xf numFmtId="0" fontId="0" fillId="0" borderId="0" xfId="0" applyAlignment="1" applyProtection="1">
      <alignment vertical="center" wrapText="1"/>
    </xf>
    <xf numFmtId="3" fontId="20" fillId="31" borderId="0" xfId="0" applyNumberFormat="1" applyFont="1" applyFill="1" applyAlignment="1" applyProtection="1">
      <alignment vertical="center"/>
    </xf>
    <xf numFmtId="3" fontId="6" fillId="31" borderId="0" xfId="0" applyNumberFormat="1" applyFont="1" applyFill="1" applyAlignment="1" applyProtection="1">
      <alignment vertical="center"/>
    </xf>
    <xf numFmtId="3" fontId="20" fillId="31" borderId="0" xfId="0" applyNumberFormat="1" applyFont="1" applyFill="1" applyBorder="1" applyAlignment="1" applyProtection="1">
      <alignment vertical="center"/>
    </xf>
    <xf numFmtId="3" fontId="6" fillId="31" borderId="0" xfId="0" applyNumberFormat="1" applyFont="1" applyFill="1" applyBorder="1" applyAlignment="1" applyProtection="1">
      <alignment vertical="center"/>
    </xf>
    <xf numFmtId="0" fontId="0" fillId="30" borderId="0" xfId="0" applyFill="1" applyAlignment="1"/>
    <xf numFmtId="166" fontId="14" fillId="16" borderId="0" xfId="0" applyNumberFormat="1" applyFont="1" applyFill="1" applyAlignment="1" applyProtection="1">
      <alignment horizontal="left" vertical="center"/>
    </xf>
    <xf numFmtId="0" fontId="0" fillId="0" borderId="0" xfId="0" applyAlignment="1" applyProtection="1">
      <alignment vertical="center"/>
    </xf>
    <xf numFmtId="3" fontId="30" fillId="31" borderId="0" xfId="0" applyNumberFormat="1" applyFont="1" applyFill="1" applyAlignment="1" applyProtection="1">
      <alignment vertical="center"/>
    </xf>
    <xf numFmtId="3" fontId="31" fillId="31" borderId="0" xfId="0" applyNumberFormat="1" applyFont="1" applyFill="1" applyAlignment="1" applyProtection="1">
      <alignment vertical="center"/>
    </xf>
    <xf numFmtId="166" fontId="14" fillId="16" borderId="0" xfId="0" applyNumberFormat="1" applyFont="1" applyFill="1" applyAlignment="1" applyProtection="1">
      <alignment horizontal="right" vertical="center"/>
    </xf>
    <xf numFmtId="0" fontId="0" fillId="0" borderId="0" xfId="0" applyAlignment="1" applyProtection="1">
      <alignment horizontal="right" vertical="center"/>
    </xf>
    <xf numFmtId="166" fontId="14" fillId="5" borderId="0" xfId="0" applyNumberFormat="1" applyFont="1" applyFill="1" applyAlignment="1" applyProtection="1">
      <alignment horizontal="right" vertical="center"/>
    </xf>
    <xf numFmtId="0" fontId="23" fillId="26" borderId="0" xfId="0" applyFont="1" applyFill="1" applyAlignment="1" applyProtection="1">
      <alignment horizontal="right" vertical="center"/>
    </xf>
    <xf numFmtId="0" fontId="24" fillId="0" borderId="0" xfId="0" applyFont="1" applyAlignment="1" applyProtection="1">
      <alignment horizontal="right" vertical="center"/>
    </xf>
    <xf numFmtId="0" fontId="23" fillId="28" borderId="0" xfId="0" applyFont="1" applyFill="1" applyAlignment="1" applyProtection="1">
      <alignment horizontal="right" vertical="center"/>
    </xf>
    <xf numFmtId="3" fontId="14" fillId="5" borderId="0" xfId="0" applyNumberFormat="1" applyFont="1" applyFill="1" applyAlignment="1" applyProtection="1">
      <alignment vertical="center"/>
    </xf>
    <xf numFmtId="3" fontId="14" fillId="16" borderId="0" xfId="0" applyNumberFormat="1" applyFont="1" applyFill="1" applyAlignment="1" applyProtection="1">
      <alignment vertical="center"/>
    </xf>
    <xf numFmtId="3" fontId="0" fillId="0" borderId="0" xfId="0" applyNumberFormat="1" applyAlignment="1" applyProtection="1">
      <alignment vertical="center"/>
    </xf>
    <xf numFmtId="0" fontId="14" fillId="17" borderId="0" xfId="0" applyFont="1" applyFill="1" applyAlignment="1" applyProtection="1">
      <alignment vertical="center"/>
    </xf>
    <xf numFmtId="0" fontId="0" fillId="17" borderId="0" xfId="0" applyFill="1" applyAlignment="1" applyProtection="1">
      <alignment vertical="center"/>
    </xf>
    <xf numFmtId="0" fontId="14" fillId="16" borderId="0" xfId="0" applyFont="1" applyFill="1" applyAlignment="1" applyProtection="1">
      <alignment horizontal="right" vertical="center"/>
    </xf>
    <xf numFmtId="3" fontId="0" fillId="5" borderId="0" xfId="0" applyNumberFormat="1" applyFill="1" applyAlignment="1" applyProtection="1">
      <alignment vertical="center"/>
    </xf>
    <xf numFmtId="3" fontId="0" fillId="16" borderId="0" xfId="0" applyNumberFormat="1" applyFill="1" applyAlignment="1" applyProtection="1">
      <alignment vertical="center"/>
    </xf>
    <xf numFmtId="166" fontId="14" fillId="5" borderId="0" xfId="0" applyNumberFormat="1" applyFont="1" applyFill="1" applyAlignment="1" applyProtection="1">
      <alignment vertical="center"/>
    </xf>
    <xf numFmtId="0" fontId="19" fillId="0" borderId="0" xfId="0" applyFont="1" applyAlignment="1" applyProtection="1">
      <alignment vertical="center"/>
    </xf>
    <xf numFmtId="0" fontId="0" fillId="29" borderId="0" xfId="0" applyFill="1" applyAlignment="1"/>
    <xf numFmtId="38" fontId="20" fillId="59" borderId="0" xfId="0" applyNumberFormat="1" applyFont="1" applyFill="1" applyAlignment="1" applyProtection="1">
      <alignment vertical="center"/>
    </xf>
    <xf numFmtId="38" fontId="21" fillId="59" borderId="0" xfId="0" applyNumberFormat="1" applyFont="1" applyFill="1" applyAlignment="1" applyProtection="1">
      <alignment vertical="center"/>
    </xf>
    <xf numFmtId="3" fontId="20" fillId="27" borderId="0" xfId="0" applyNumberFormat="1" applyFont="1" applyFill="1" applyAlignment="1" applyProtection="1">
      <alignment vertical="center"/>
    </xf>
    <xf numFmtId="3" fontId="21" fillId="27" borderId="0" xfId="0" applyNumberFormat="1" applyFont="1" applyFill="1" applyAlignment="1" applyProtection="1">
      <alignment vertical="center"/>
    </xf>
    <xf numFmtId="0" fontId="15" fillId="5" borderId="28" xfId="0" applyFont="1" applyFill="1" applyBorder="1" applyAlignment="1" applyProtection="1">
      <alignment vertical="center"/>
    </xf>
    <xf numFmtId="0" fontId="39" fillId="0" borderId="28" xfId="0" applyFont="1" applyBorder="1" applyAlignment="1" applyProtection="1">
      <alignment vertical="center"/>
    </xf>
    <xf numFmtId="0" fontId="15" fillId="16" borderId="28" xfId="0" applyFont="1" applyFill="1" applyBorder="1" applyAlignment="1" applyProtection="1">
      <alignment vertical="center"/>
    </xf>
    <xf numFmtId="0" fontId="0" fillId="44" borderId="0" xfId="0" applyFill="1" applyAlignment="1"/>
    <xf numFmtId="0" fontId="0" fillId="43" borderId="0" xfId="0" applyFill="1" applyAlignment="1"/>
    <xf numFmtId="0" fontId="0" fillId="60" borderId="0" xfId="0" applyFill="1" applyAlignment="1"/>
    <xf numFmtId="0" fontId="0" fillId="61" borderId="0" xfId="0" applyFill="1" applyAlignment="1"/>
    <xf numFmtId="0" fontId="37" fillId="5" borderId="28" xfId="0" applyFont="1" applyFill="1" applyBorder="1" applyAlignment="1">
      <alignment vertical="center"/>
    </xf>
    <xf numFmtId="0" fontId="54" fillId="5" borderId="28" xfId="0" applyFont="1" applyFill="1" applyBorder="1" applyAlignment="1">
      <alignment vertical="center"/>
    </xf>
    <xf numFmtId="0" fontId="18" fillId="16" borderId="28" xfId="0" applyFont="1" applyFill="1" applyBorder="1" applyAlignment="1">
      <alignment vertical="center"/>
    </xf>
    <xf numFmtId="0" fontId="56" fillId="16" borderId="28" xfId="0" applyFont="1" applyFill="1" applyBorder="1" applyAlignment="1">
      <alignment vertical="center"/>
    </xf>
    <xf numFmtId="166" fontId="4" fillId="16" borderId="0" xfId="0" applyNumberFormat="1" applyFont="1" applyFill="1" applyAlignment="1" applyProtection="1">
      <alignment vertical="center" wrapText="1"/>
      <protection locked="0"/>
    </xf>
    <xf numFmtId="0" fontId="0" fillId="0" borderId="0" xfId="0" applyFont="1" applyAlignment="1">
      <alignment vertical="center" wrapText="1"/>
    </xf>
    <xf numFmtId="0" fontId="0" fillId="0" borderId="82" xfId="0" applyFont="1" applyBorder="1" applyAlignment="1">
      <alignment vertical="center" wrapText="1"/>
    </xf>
    <xf numFmtId="0" fontId="0" fillId="0" borderId="0" xfId="0" applyAlignment="1">
      <alignment vertical="center" wrapText="1"/>
    </xf>
    <xf numFmtId="0" fontId="0" fillId="0" borderId="82" xfId="0" applyBorder="1" applyAlignment="1">
      <alignment vertical="center" wrapText="1"/>
    </xf>
    <xf numFmtId="0" fontId="15" fillId="5" borderId="83" xfId="0" applyFont="1" applyFill="1" applyBorder="1" applyAlignment="1">
      <alignment vertical="center"/>
    </xf>
    <xf numFmtId="0" fontId="15" fillId="5" borderId="84" xfId="0" applyFont="1" applyFill="1" applyBorder="1" applyAlignment="1">
      <alignment vertical="center"/>
    </xf>
    <xf numFmtId="0" fontId="15" fillId="5" borderId="85" xfId="0" applyFont="1" applyFill="1" applyBorder="1" applyAlignment="1">
      <alignment vertical="center"/>
    </xf>
    <xf numFmtId="0" fontId="15" fillId="5" borderId="28" xfId="0" applyFont="1" applyFill="1" applyBorder="1" applyAlignment="1">
      <alignment vertical="center"/>
    </xf>
    <xf numFmtId="0" fontId="39" fillId="5" borderId="28" xfId="0" applyFont="1" applyFill="1" applyBorder="1" applyAlignment="1">
      <alignment vertical="center"/>
    </xf>
    <xf numFmtId="12" fontId="41" fillId="5" borderId="0" xfId="0" applyNumberFormat="1" applyFont="1" applyFill="1" applyAlignment="1" applyProtection="1">
      <alignment horizontal="right" vertical="center"/>
    </xf>
    <xf numFmtId="0" fontId="42" fillId="0" borderId="0" xfId="0" applyFont="1" applyAlignment="1" applyProtection="1"/>
    <xf numFmtId="3" fontId="2" fillId="2" borderId="0" xfId="0" applyNumberFormat="1" applyFont="1" applyFill="1" applyAlignment="1" applyProtection="1">
      <alignment horizontal="right" vertical="center"/>
    </xf>
    <xf numFmtId="12" fontId="0" fillId="11" borderId="0" xfId="0" applyNumberFormat="1" applyFill="1" applyAlignment="1" applyProtection="1">
      <protection locked="0"/>
    </xf>
    <xf numFmtId="0" fontId="0" fillId="11" borderId="0" xfId="0" applyFill="1" applyAlignment="1"/>
    <xf numFmtId="12" fontId="34" fillId="6" borderId="0" xfId="0" applyNumberFormat="1" applyFont="1" applyFill="1" applyAlignment="1" applyProtection="1">
      <alignment horizontal="right" vertical="center"/>
      <protection locked="0"/>
    </xf>
    <xf numFmtId="0" fontId="34" fillId="6" borderId="0" xfId="0" applyFont="1" applyFill="1" applyAlignment="1">
      <alignment horizontal="right" vertical="center"/>
    </xf>
    <xf numFmtId="0" fontId="34" fillId="6" borderId="0" xfId="0" applyFont="1" applyFill="1" applyAlignment="1">
      <alignment horizontal="center" vertical="center"/>
    </xf>
    <xf numFmtId="0" fontId="0" fillId="6" borderId="0" xfId="0" applyFill="1" applyAlignment="1">
      <alignment horizontal="center"/>
    </xf>
    <xf numFmtId="0" fontId="34" fillId="6" borderId="0" xfId="0" applyFont="1" applyFill="1" applyAlignment="1">
      <alignment horizontal="center"/>
    </xf>
    <xf numFmtId="12" fontId="0" fillId="14" borderId="0" xfId="0" applyNumberFormat="1" applyFill="1" applyAlignment="1" applyProtection="1">
      <protection locked="0"/>
    </xf>
    <xf numFmtId="0" fontId="0" fillId="14" borderId="0" xfId="0" applyFill="1" applyAlignment="1"/>
    <xf numFmtId="12" fontId="34" fillId="7" borderId="0" xfId="0" applyNumberFormat="1" applyFont="1" applyFill="1" applyAlignment="1" applyProtection="1">
      <alignment horizontal="right" vertical="center"/>
      <protection locked="0"/>
    </xf>
    <xf numFmtId="0" fontId="34" fillId="7" borderId="0" xfId="0" applyFont="1" applyFill="1" applyAlignment="1">
      <alignment horizontal="right" vertical="center"/>
    </xf>
    <xf numFmtId="0" fontId="34" fillId="7" borderId="0" xfId="0" applyFont="1" applyFill="1" applyAlignment="1">
      <alignment horizontal="center" vertical="center"/>
    </xf>
    <xf numFmtId="0" fontId="0" fillId="7" borderId="0" xfId="0" applyFill="1" applyAlignment="1">
      <alignment horizontal="center"/>
    </xf>
    <xf numFmtId="0" fontId="34" fillId="7" borderId="0" xfId="0" applyFont="1" applyFill="1" applyAlignment="1">
      <alignment horizontal="center"/>
    </xf>
    <xf numFmtId="12" fontId="0" fillId="12" borderId="0" xfId="0" applyNumberFormat="1" applyFill="1" applyAlignment="1" applyProtection="1">
      <protection locked="0"/>
    </xf>
    <xf numFmtId="0" fontId="0" fillId="12" borderId="0" xfId="0" applyFill="1" applyAlignment="1"/>
    <xf numFmtId="12" fontId="34" fillId="8" borderId="0" xfId="0" applyNumberFormat="1" applyFont="1" applyFill="1" applyAlignment="1" applyProtection="1">
      <alignment horizontal="right" vertical="center"/>
      <protection locked="0"/>
    </xf>
    <xf numFmtId="0" fontId="34" fillId="8" borderId="0" xfId="0" applyFont="1" applyFill="1" applyAlignment="1">
      <alignment horizontal="right" vertical="center"/>
    </xf>
    <xf numFmtId="0" fontId="34" fillId="8" borderId="0" xfId="0" applyFont="1" applyFill="1" applyAlignment="1">
      <alignment horizontal="center" vertical="center"/>
    </xf>
    <xf numFmtId="0" fontId="0" fillId="8" borderId="0" xfId="0" applyFill="1" applyAlignment="1">
      <alignment horizontal="center"/>
    </xf>
    <xf numFmtId="0" fontId="34" fillId="8" borderId="0" xfId="0" applyFont="1" applyFill="1" applyAlignment="1">
      <alignment horizontal="center"/>
    </xf>
    <xf numFmtId="12" fontId="41" fillId="5" borderId="0" xfId="0" applyNumberFormat="1" applyFont="1" applyFill="1" applyAlignment="1" applyProtection="1">
      <alignment horizontal="right" vertical="center"/>
      <protection locked="0"/>
    </xf>
    <xf numFmtId="0" fontId="42" fillId="0" borderId="0" xfId="0" applyFont="1" applyAlignment="1"/>
    <xf numFmtId="12" fontId="0" fillId="13" borderId="0" xfId="0" applyNumberFormat="1" applyFill="1" applyAlignment="1" applyProtection="1">
      <protection locked="0"/>
    </xf>
    <xf numFmtId="0" fontId="0" fillId="13" borderId="0" xfId="0" applyFill="1" applyAlignment="1"/>
    <xf numFmtId="12" fontId="34" fillId="9" borderId="0" xfId="0" applyNumberFormat="1" applyFont="1" applyFill="1" applyAlignment="1" applyProtection="1">
      <alignment horizontal="right" vertical="center"/>
      <protection locked="0"/>
    </xf>
    <xf numFmtId="0" fontId="34" fillId="9" borderId="0" xfId="0" applyFont="1" applyFill="1" applyAlignment="1">
      <alignment horizontal="right" vertical="center"/>
    </xf>
    <xf numFmtId="0" fontId="34" fillId="9" borderId="0" xfId="0" applyFont="1" applyFill="1" applyAlignment="1">
      <alignment horizontal="center" vertical="center"/>
    </xf>
    <xf numFmtId="3" fontId="0" fillId="0" borderId="0" xfId="0" applyNumberFormat="1" applyAlignment="1"/>
    <xf numFmtId="0" fontId="0" fillId="9" borderId="0" xfId="0" applyFill="1" applyAlignment="1">
      <alignment horizontal="center"/>
    </xf>
    <xf numFmtId="0" fontId="34" fillId="9" borderId="0" xfId="0" applyFont="1" applyFill="1" applyAlignment="1">
      <alignment horizontal="center"/>
    </xf>
  </cellXfs>
  <cellStyles count="3">
    <cellStyle name="Hyperlink" xfId="1" builtinId="8"/>
    <cellStyle name="Normal" xfId="0" builtinId="0"/>
    <cellStyle name="Normal 2" xfId="2"/>
  </cellStyles>
  <dxfs count="0"/>
  <tableStyles count="0" defaultTableStyle="TableStyleMedium2" defaultPivotStyle="PivotStyleLight16"/>
  <colors>
    <mruColors>
      <color rgb="FFF0D0E1"/>
      <color rgb="FFE4AECA"/>
      <color rgb="FFC6558F"/>
      <color rgb="FF009999"/>
      <color rgb="FF9E64A9"/>
      <color rgb="FFE38647"/>
      <color rgb="FFE74E47"/>
      <color rgb="FF1A9E74"/>
      <color rgb="FF95865F"/>
      <color rgb="FFC7A6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MY"/>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clustered"/>
        <c:varyColors val="0"/>
        <c:ser>
          <c:idx val="0"/>
          <c:order val="0"/>
          <c:invertIfNegative val="0"/>
          <c:dPt>
            <c:idx val="0"/>
            <c:invertIfNegative val="0"/>
            <c:bubble3D val="0"/>
            <c:spPr>
              <a:solidFill>
                <a:srgbClr val="1A9E74"/>
              </a:solidFill>
            </c:spPr>
          </c:dPt>
          <c:dPt>
            <c:idx val="1"/>
            <c:invertIfNegative val="0"/>
            <c:bubble3D val="0"/>
            <c:spPr>
              <a:solidFill>
                <a:srgbClr val="E74E47"/>
              </a:solidFill>
            </c:spPr>
          </c:dPt>
          <c:dPt>
            <c:idx val="2"/>
            <c:invertIfNegative val="0"/>
            <c:bubble3D val="0"/>
            <c:spPr>
              <a:solidFill>
                <a:srgbClr val="009999"/>
              </a:solidFill>
            </c:spPr>
          </c:dPt>
          <c:dPt>
            <c:idx val="3"/>
            <c:invertIfNegative val="0"/>
            <c:bubble3D val="0"/>
            <c:spPr>
              <a:solidFill>
                <a:srgbClr val="E38647"/>
              </a:solidFill>
            </c:spPr>
          </c:dPt>
          <c:dPt>
            <c:idx val="4"/>
            <c:invertIfNegative val="0"/>
            <c:bubble3D val="0"/>
            <c:spPr>
              <a:solidFill>
                <a:srgbClr val="9E64A9"/>
              </a:solidFill>
            </c:spPr>
          </c:dPt>
          <c:cat>
            <c:strRef>
              <c:f>'DASHBOARD (2)'!$AF$10:$AJ$10</c:f>
              <c:strCache>
                <c:ptCount val="5"/>
                <c:pt idx="0">
                  <c:v>DINAR</c:v>
                </c:pt>
                <c:pt idx="1">
                  <c:v>RIAL</c:v>
                </c:pt>
                <c:pt idx="2">
                  <c:v>DONG</c:v>
                </c:pt>
                <c:pt idx="3">
                  <c:v>ZIM</c:v>
                </c:pt>
                <c:pt idx="4">
                  <c:v>RUPIAH</c:v>
                </c:pt>
              </c:strCache>
            </c:strRef>
          </c:cat>
          <c:val>
            <c:numRef>
              <c:f>'DASHBOARD (2)'!$AF$11:$AJ$11</c:f>
              <c:numCache>
                <c:formatCode>#,#00;\-#,#00;""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75"/>
        <c:axId val="65537920"/>
        <c:axId val="65539456"/>
      </c:barChart>
      <c:catAx>
        <c:axId val="65537920"/>
        <c:scaling>
          <c:orientation val="minMax"/>
        </c:scaling>
        <c:delete val="0"/>
        <c:axPos val="l"/>
        <c:majorTickMark val="none"/>
        <c:minorTickMark val="none"/>
        <c:tickLblPos val="nextTo"/>
        <c:spPr>
          <a:noFill/>
          <a:effectLst>
            <a:outerShdw blurRad="50800" dist="50800" dir="5400000" algn="ctr" rotWithShape="0">
              <a:schemeClr val="bg1"/>
            </a:outerShdw>
          </a:effectLst>
        </c:spPr>
        <c:txPr>
          <a:bodyPr/>
          <a:lstStyle/>
          <a:p>
            <a:pPr>
              <a:defRPr b="1"/>
            </a:pPr>
            <a:endParaRPr lang="en-US"/>
          </a:p>
        </c:txPr>
        <c:crossAx val="65539456"/>
        <c:crosses val="autoZero"/>
        <c:auto val="1"/>
        <c:lblAlgn val="ctr"/>
        <c:lblOffset val="100"/>
        <c:noMultiLvlLbl val="0"/>
      </c:catAx>
      <c:valAx>
        <c:axId val="65539456"/>
        <c:scaling>
          <c:orientation val="minMax"/>
        </c:scaling>
        <c:delete val="0"/>
        <c:axPos val="b"/>
        <c:numFmt formatCode="#,#00;\-#,#00;&quot;&quot;" sourceLinked="1"/>
        <c:majorTickMark val="none"/>
        <c:minorTickMark val="none"/>
        <c:tickLblPos val="nextTo"/>
        <c:txPr>
          <a:bodyPr/>
          <a:lstStyle/>
          <a:p>
            <a:pPr>
              <a:defRPr b="1"/>
            </a:pPr>
            <a:endParaRPr lang="en-US"/>
          </a:p>
        </c:txPr>
        <c:crossAx val="65537920"/>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MY"/>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barChart>
        <c:barDir val="bar"/>
        <c:grouping val="clustered"/>
        <c:varyColors val="0"/>
        <c:ser>
          <c:idx val="0"/>
          <c:order val="0"/>
          <c:invertIfNegative val="0"/>
          <c:dPt>
            <c:idx val="0"/>
            <c:invertIfNegative val="0"/>
            <c:bubble3D val="0"/>
            <c:spPr>
              <a:solidFill>
                <a:srgbClr val="F15F58"/>
              </a:solidFill>
            </c:spPr>
          </c:dPt>
          <c:dPt>
            <c:idx val="1"/>
            <c:invertIfNegative val="0"/>
            <c:bubble3D val="0"/>
            <c:spPr>
              <a:solidFill>
                <a:srgbClr val="F1BB46"/>
              </a:solidFill>
            </c:spPr>
          </c:dPt>
          <c:dPt>
            <c:idx val="2"/>
            <c:invertIfNegative val="0"/>
            <c:bubble3D val="0"/>
            <c:spPr>
              <a:solidFill>
                <a:srgbClr val="47B692"/>
              </a:solidFill>
            </c:spPr>
          </c:dPt>
          <c:dPt>
            <c:idx val="3"/>
            <c:invertIfNegative val="0"/>
            <c:bubble3D val="0"/>
            <c:spPr>
              <a:solidFill>
                <a:srgbClr val="4FABE0"/>
              </a:solidFill>
            </c:spPr>
          </c:dPt>
          <c:dPt>
            <c:idx val="4"/>
            <c:invertIfNegative val="0"/>
            <c:bubble3D val="0"/>
            <c:spPr>
              <a:solidFill>
                <a:srgbClr val="47B692"/>
              </a:solidFill>
            </c:spPr>
          </c:dPt>
          <c:dPt>
            <c:idx val="5"/>
            <c:invertIfNegative val="0"/>
            <c:bubble3D val="0"/>
            <c:spPr>
              <a:solidFill>
                <a:srgbClr val="95865F"/>
              </a:solidFill>
            </c:spPr>
          </c:dPt>
          <c:cat>
            <c:strRef>
              <c:f>'DASHBOARD (2)'!$AF$13:$AK$13</c:f>
              <c:strCache>
                <c:ptCount val="6"/>
                <c:pt idx="0">
                  <c:v>DEBTS</c:v>
                </c:pt>
                <c:pt idx="1">
                  <c:v>METAL</c:v>
                </c:pt>
                <c:pt idx="2">
                  <c:v>CHARITY</c:v>
                </c:pt>
                <c:pt idx="3">
                  <c:v>FAMILY</c:v>
                </c:pt>
                <c:pt idx="4">
                  <c:v>FUTURE</c:v>
                </c:pt>
                <c:pt idx="5">
                  <c:v>INVESTING</c:v>
                </c:pt>
              </c:strCache>
            </c:strRef>
          </c:cat>
          <c:val>
            <c:numRef>
              <c:f>'DASHBOARD (2)'!$AF$14:$AK$14</c:f>
              <c:numCache>
                <c:formatCode>#,#00;\-#,#00;""</c:formatCode>
                <c:ptCount val="6"/>
                <c:pt idx="0">
                  <c:v>0</c:v>
                </c:pt>
                <c:pt idx="1">
                  <c:v>0</c:v>
                </c:pt>
                <c:pt idx="2">
                  <c:v>0</c:v>
                </c:pt>
                <c:pt idx="3">
                  <c:v>0</c:v>
                </c:pt>
                <c:pt idx="4">
                  <c:v>0</c:v>
                </c:pt>
                <c:pt idx="5">
                  <c:v>0</c:v>
                </c:pt>
              </c:numCache>
            </c:numRef>
          </c:val>
        </c:ser>
        <c:dLbls>
          <c:showLegendKey val="0"/>
          <c:showVal val="1"/>
          <c:showCatName val="0"/>
          <c:showSerName val="0"/>
          <c:showPercent val="0"/>
          <c:showBubbleSize val="0"/>
        </c:dLbls>
        <c:gapWidth val="75"/>
        <c:axId val="65558400"/>
        <c:axId val="65559936"/>
      </c:barChart>
      <c:catAx>
        <c:axId val="65558400"/>
        <c:scaling>
          <c:orientation val="minMax"/>
        </c:scaling>
        <c:delete val="0"/>
        <c:axPos val="l"/>
        <c:majorTickMark val="none"/>
        <c:minorTickMark val="none"/>
        <c:tickLblPos val="nextTo"/>
        <c:txPr>
          <a:bodyPr/>
          <a:lstStyle/>
          <a:p>
            <a:pPr>
              <a:defRPr b="1"/>
            </a:pPr>
            <a:endParaRPr lang="en-US"/>
          </a:p>
        </c:txPr>
        <c:crossAx val="65559936"/>
        <c:crosses val="autoZero"/>
        <c:auto val="1"/>
        <c:lblAlgn val="ctr"/>
        <c:lblOffset val="100"/>
        <c:noMultiLvlLbl val="0"/>
      </c:catAx>
      <c:valAx>
        <c:axId val="65559936"/>
        <c:scaling>
          <c:orientation val="minMax"/>
        </c:scaling>
        <c:delete val="0"/>
        <c:axPos val="b"/>
        <c:numFmt formatCode="#,#00;\-#,#00;&quot;&quot;" sourceLinked="1"/>
        <c:majorTickMark val="none"/>
        <c:minorTickMark val="none"/>
        <c:tickLblPos val="nextTo"/>
        <c:txPr>
          <a:bodyPr/>
          <a:lstStyle/>
          <a:p>
            <a:pPr>
              <a:defRPr b="1"/>
            </a:pPr>
            <a:endParaRPr lang="en-US"/>
          </a:p>
        </c:txPr>
        <c:crossAx val="65558400"/>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MY"/>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00CCFF"/>
              </a:solidFill>
            </c:spPr>
          </c:dPt>
          <c:dPt>
            <c:idx val="1"/>
            <c:bubble3D val="0"/>
            <c:spPr>
              <a:solidFill>
                <a:srgbClr val="00B485"/>
              </a:solidFill>
            </c:spPr>
          </c:dPt>
          <c:dPt>
            <c:idx val="2"/>
            <c:bubble3D val="0"/>
            <c:spPr>
              <a:solidFill>
                <a:srgbClr val="652B91"/>
              </a:solidFill>
            </c:spPr>
          </c:dPt>
          <c:dPt>
            <c:idx val="3"/>
            <c:bubble3D val="0"/>
            <c:spPr>
              <a:solidFill>
                <a:srgbClr val="E62C00"/>
              </a:solidFill>
            </c:spPr>
          </c:dPt>
          <c:dPt>
            <c:idx val="4"/>
            <c:bubble3D val="0"/>
            <c:spPr>
              <a:solidFill>
                <a:srgbClr val="FF9BDE"/>
              </a:solidFill>
            </c:spPr>
          </c:dPt>
          <c:dPt>
            <c:idx val="5"/>
            <c:bubble3D val="0"/>
            <c:spPr>
              <a:solidFill>
                <a:srgbClr val="B48500"/>
              </a:solidFill>
            </c:spPr>
          </c:dPt>
          <c:dPt>
            <c:idx val="6"/>
            <c:bubble3D val="0"/>
            <c:spPr>
              <a:solidFill>
                <a:schemeClr val="accent6"/>
              </a:solidFill>
            </c:spPr>
          </c:dPt>
          <c:cat>
            <c:multiLvlStrRef>
              <c:f>'FAMILY BUDGET PLANNER'!$AA$8:$AC$14</c:f>
              <c:multiLvlStrCache>
                <c:ptCount val="7"/>
                <c:lvl>
                  <c:pt idx="0">
                    <c:v>$0</c:v>
                  </c:pt>
                  <c:pt idx="1">
                    <c:v>$0</c:v>
                  </c:pt>
                  <c:pt idx="2">
                    <c:v>$0</c:v>
                  </c:pt>
                  <c:pt idx="3">
                    <c:v>$0</c:v>
                  </c:pt>
                  <c:pt idx="4">
                    <c:v>$0</c:v>
                  </c:pt>
                  <c:pt idx="5">
                    <c:v>$0</c:v>
                  </c:pt>
                  <c:pt idx="6">
                    <c:v>$0</c:v>
                  </c:pt>
                </c:lvl>
                <c:lvl>
                  <c:pt idx="0">
                    <c:v>Home &amp; utilities</c:v>
                  </c:pt>
                  <c:pt idx="1">
                    <c:v>Insurance &amp; financial</c:v>
                  </c:pt>
                  <c:pt idx="2">
                    <c:v>Groceries</c:v>
                  </c:pt>
                  <c:pt idx="3">
                    <c:v>Personal &amp; medical</c:v>
                  </c:pt>
                  <c:pt idx="4">
                    <c:v>Entertainment &amp; eat-out</c:v>
                  </c:pt>
                  <c:pt idx="5">
                    <c:v>Transport &amp; auto</c:v>
                  </c:pt>
                  <c:pt idx="6">
                    <c:v>Children</c:v>
                  </c:pt>
                </c:lvl>
              </c:multiLvlStrCache>
            </c:multiLvlStrRef>
          </c:cat>
          <c:val>
            <c:numRef>
              <c:f>'FAMILY BUDGET PLANNER'!$AC$8:$AC$14</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8815875699884224"/>
          <c:y val="0.18860911758723889"/>
          <c:w val="0.40149195451474129"/>
          <c:h val="0.62278176482552228"/>
        </c:manualLayout>
      </c:layout>
      <c:overlay val="0"/>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http://www.CurrencyExchangePlanner.com" TargetMode="Externa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hyperlink" Target="#DASHBOARD!A1"/></Relationships>
</file>

<file path=xl/drawings/_rels/drawing11.xml.rels><?xml version="1.0" encoding="UTF-8" standalone="yes"?>
<Relationships xmlns="http://schemas.openxmlformats.org/package/2006/relationships"><Relationship Id="rId1" Type="http://schemas.openxmlformats.org/officeDocument/2006/relationships/hyperlink" Target="#DASHBOARD!A1"/></Relationships>
</file>

<file path=xl/drawings/_rels/drawing12.xml.rels><?xml version="1.0" encoding="UTF-8" standalone="yes"?>
<Relationships xmlns="http://schemas.openxmlformats.org/package/2006/relationships"><Relationship Id="rId1" Type="http://schemas.openxmlformats.org/officeDocument/2006/relationships/hyperlink" Target="#DASHBOARD!A1"/></Relationships>
</file>

<file path=xl/drawings/_rels/drawing13.xml.rels><?xml version="1.0" encoding="UTF-8" standalone="yes"?>
<Relationships xmlns="http://schemas.openxmlformats.org/package/2006/relationships"><Relationship Id="rId1" Type="http://schemas.openxmlformats.org/officeDocument/2006/relationships/hyperlink" Target="#DASHBOARD!A1"/></Relationships>
</file>

<file path=xl/drawings/_rels/drawing14.xml.rels><?xml version="1.0" encoding="UTF-8" standalone="yes"?>
<Relationships xmlns="http://schemas.openxmlformats.org/package/2006/relationships"><Relationship Id="rId1" Type="http://schemas.openxmlformats.org/officeDocument/2006/relationships/hyperlink" Target="#DASHBOARD!A1"/></Relationships>
</file>

<file path=xl/drawings/_rels/drawing15.xml.rels><?xml version="1.0" encoding="UTF-8" standalone="yes"?>
<Relationships xmlns="http://schemas.openxmlformats.org/package/2006/relationships"><Relationship Id="rId3" Type="http://schemas.openxmlformats.org/officeDocument/2006/relationships/hyperlink" Target="#DASHBOARD!A1"/><Relationship Id="rId2" Type="http://schemas.openxmlformats.org/officeDocument/2006/relationships/chart" Target="../charts/chart3.xml"/><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3" Type="http://schemas.openxmlformats.org/officeDocument/2006/relationships/hyperlink" Target="https://www.youtube.com/watch?v=XDkvebvIKFE&amp;feature=youtu.be" TargetMode="External"/><Relationship Id="rId2" Type="http://schemas.openxmlformats.org/officeDocument/2006/relationships/image" Target="../media/image16.png"/><Relationship Id="rId1" Type="http://schemas.openxmlformats.org/officeDocument/2006/relationships/hyperlink" Target="#DASHBOARD!A1"/><Relationship Id="rId6" Type="http://schemas.openxmlformats.org/officeDocument/2006/relationships/image" Target="../media/image18.png"/><Relationship Id="rId5" Type="http://schemas.openxmlformats.org/officeDocument/2006/relationships/hyperlink" Target="https://fonts2u.com/b-arabic-style.font" TargetMode="External"/><Relationship Id="rId4"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ENVELOPE PLANNING'!A1"/><Relationship Id="rId1" Type="http://schemas.openxmlformats.org/officeDocument/2006/relationships/hyperlink" Target="#DASHBOARD!A1"/></Relationships>
</file>

<file path=xl/drawings/_rels/drawing18.xml.rels><?xml version="1.0" encoding="UTF-8" standalone="yes"?>
<Relationships xmlns="http://schemas.openxmlformats.org/package/2006/relationships"><Relationship Id="rId3" Type="http://schemas.openxmlformats.org/officeDocument/2006/relationships/hyperlink" Target="#INVESTMENTS!A1"/><Relationship Id="rId7" Type="http://schemas.openxmlformats.org/officeDocument/2006/relationships/hyperlink" Target="#'ENVELOPE PLANNER'!A1"/><Relationship Id="rId2" Type="http://schemas.openxmlformats.org/officeDocument/2006/relationships/hyperlink" Target="#'BANK ACCOUNTS'!A1"/><Relationship Id="rId1" Type="http://schemas.openxmlformats.org/officeDocument/2006/relationships/hyperlink" Target="#'ENVELOPE PLANNING'!A1"/><Relationship Id="rId6" Type="http://schemas.openxmlformats.org/officeDocument/2006/relationships/hyperlink" Target="http://www.currencyexchangeplanner.com/articles" TargetMode="External"/><Relationship Id="rId5" Type="http://schemas.openxmlformats.org/officeDocument/2006/relationships/hyperlink" Target="#DASHBOARD!A1"/><Relationship Id="rId4" Type="http://schemas.openxmlformats.org/officeDocument/2006/relationships/hyperlink" Target="#'SECURITY TIPS'!A1"/></Relationships>
</file>

<file path=xl/drawings/_rels/drawing19.xml.rels><?xml version="1.0" encoding="UTF-8" standalone="yes"?>
<Relationships xmlns="http://schemas.openxmlformats.org/package/2006/relationships"><Relationship Id="rId3" Type="http://schemas.openxmlformats.org/officeDocument/2006/relationships/hyperlink" Target="#'ENVELOPE PLANNER'!A1"/><Relationship Id="rId2" Type="http://schemas.openxmlformats.org/officeDocument/2006/relationships/hyperlink" Target="#'GUIDE MENU'!A1"/><Relationship Id="rId1" Type="http://schemas.openxmlformats.org/officeDocument/2006/relationships/image" Target="../media/image20.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hyperlink" Target="#'GUIDE MENU'!A1"/><Relationship Id="rId1" Type="http://schemas.openxmlformats.org/officeDocument/2006/relationships/image" Target="../media/image21.jpg"/></Relationships>
</file>

<file path=xl/drawings/_rels/drawing21.xml.rels><?xml version="1.0" encoding="UTF-8" standalone="yes"?>
<Relationships xmlns="http://schemas.openxmlformats.org/package/2006/relationships"><Relationship Id="rId3" Type="http://schemas.openxmlformats.org/officeDocument/2006/relationships/hyperlink" Target="#'GUIDE MENU'!A1"/><Relationship Id="rId2" Type="http://schemas.openxmlformats.org/officeDocument/2006/relationships/image" Target="../media/image23.jpeg"/><Relationship Id="rId1" Type="http://schemas.openxmlformats.org/officeDocument/2006/relationships/image" Target="../media/image22.jpg"/></Relationships>
</file>

<file path=xl/drawings/_rels/drawing22.xml.rels><?xml version="1.0" encoding="UTF-8" standalone="yes"?>
<Relationships xmlns="http://schemas.openxmlformats.org/package/2006/relationships"><Relationship Id="rId2" Type="http://schemas.openxmlformats.org/officeDocument/2006/relationships/hyperlink" Target="#'GUIDE MENU'!A1"/><Relationship Id="rId1" Type="http://schemas.openxmlformats.org/officeDocument/2006/relationships/image" Target="../media/image24.jpg"/></Relationships>
</file>

<file path=xl/drawings/_rels/drawing23.xml.rels><?xml version="1.0" encoding="UTF-8" standalone="yes"?>
<Relationships xmlns="http://schemas.openxmlformats.org/package/2006/relationships"><Relationship Id="rId8" Type="http://schemas.openxmlformats.org/officeDocument/2006/relationships/hyperlink" Target="#'START HERE (2)'!A1"/><Relationship Id="rId3" Type="http://schemas.openxmlformats.org/officeDocument/2006/relationships/image" Target="../media/image27.png"/><Relationship Id="rId7" Type="http://schemas.openxmlformats.org/officeDocument/2006/relationships/hyperlink" Target="#'START HERE'!A1"/><Relationship Id="rId12" Type="http://schemas.openxmlformats.org/officeDocument/2006/relationships/hyperlink" Target="#DASHBOARD!A1"/><Relationship Id="rId2" Type="http://schemas.openxmlformats.org/officeDocument/2006/relationships/image" Target="../media/image26.png"/><Relationship Id="rId1" Type="http://schemas.openxmlformats.org/officeDocument/2006/relationships/image" Target="../media/image25.jpeg"/><Relationship Id="rId6" Type="http://schemas.openxmlformats.org/officeDocument/2006/relationships/image" Target="../media/image30.jpeg"/><Relationship Id="rId11" Type="http://schemas.openxmlformats.org/officeDocument/2006/relationships/hyperlink" Target="#'START HERE (5)'!A1"/><Relationship Id="rId5" Type="http://schemas.openxmlformats.org/officeDocument/2006/relationships/image" Target="../media/image29.jpeg"/><Relationship Id="rId10" Type="http://schemas.openxmlformats.org/officeDocument/2006/relationships/hyperlink" Target="#'START HERE (4)'!A1"/><Relationship Id="rId4" Type="http://schemas.openxmlformats.org/officeDocument/2006/relationships/image" Target="../media/image28.jpeg"/><Relationship Id="rId9" Type="http://schemas.openxmlformats.org/officeDocument/2006/relationships/hyperlink" Target="#'START HERE (3)'!A1"/></Relationships>
</file>

<file path=xl/drawings/_rels/drawing24.xml.rels><?xml version="1.0" encoding="UTF-8" standalone="yes"?>
<Relationships xmlns="http://schemas.openxmlformats.org/package/2006/relationships"><Relationship Id="rId8" Type="http://schemas.openxmlformats.org/officeDocument/2006/relationships/hyperlink" Target="#'START HERE (2)'!A1"/><Relationship Id="rId3" Type="http://schemas.openxmlformats.org/officeDocument/2006/relationships/image" Target="../media/image33.jpeg"/><Relationship Id="rId7" Type="http://schemas.openxmlformats.org/officeDocument/2006/relationships/hyperlink" Target="#'START HERE'!A1"/><Relationship Id="rId12" Type="http://schemas.openxmlformats.org/officeDocument/2006/relationships/hyperlink" Target="#DASHBOARD!A1"/><Relationship Id="rId2" Type="http://schemas.openxmlformats.org/officeDocument/2006/relationships/image" Target="../media/image32.jpeg"/><Relationship Id="rId1" Type="http://schemas.openxmlformats.org/officeDocument/2006/relationships/image" Target="../media/image31.jpeg"/><Relationship Id="rId6" Type="http://schemas.openxmlformats.org/officeDocument/2006/relationships/image" Target="../media/image36.jpeg"/><Relationship Id="rId11" Type="http://schemas.openxmlformats.org/officeDocument/2006/relationships/hyperlink" Target="#'START HERE (5)'!A1"/><Relationship Id="rId5" Type="http://schemas.openxmlformats.org/officeDocument/2006/relationships/image" Target="../media/image35.jpeg"/><Relationship Id="rId10" Type="http://schemas.openxmlformats.org/officeDocument/2006/relationships/hyperlink" Target="#'START HERE (4)'!A1"/><Relationship Id="rId4" Type="http://schemas.openxmlformats.org/officeDocument/2006/relationships/image" Target="../media/image34.jpeg"/><Relationship Id="rId9" Type="http://schemas.openxmlformats.org/officeDocument/2006/relationships/hyperlink" Target="#'START HERE (3)'!A1"/></Relationships>
</file>

<file path=xl/drawings/_rels/drawing25.xml.rels><?xml version="1.0" encoding="UTF-8" standalone="yes"?>
<Relationships xmlns="http://schemas.openxmlformats.org/package/2006/relationships"><Relationship Id="rId8" Type="http://schemas.openxmlformats.org/officeDocument/2006/relationships/hyperlink" Target="#'START HERE (4)'!A1"/><Relationship Id="rId3" Type="http://schemas.openxmlformats.org/officeDocument/2006/relationships/image" Target="../media/image39.jpeg"/><Relationship Id="rId7" Type="http://schemas.openxmlformats.org/officeDocument/2006/relationships/hyperlink" Target="#'START HERE (3)'!A1"/><Relationship Id="rId2" Type="http://schemas.openxmlformats.org/officeDocument/2006/relationships/image" Target="../media/image38.jpeg"/><Relationship Id="rId1" Type="http://schemas.openxmlformats.org/officeDocument/2006/relationships/image" Target="../media/image37.jpeg"/><Relationship Id="rId6" Type="http://schemas.openxmlformats.org/officeDocument/2006/relationships/hyperlink" Target="#'START HERE (2)'!A1"/><Relationship Id="rId5" Type="http://schemas.openxmlformats.org/officeDocument/2006/relationships/hyperlink" Target="#'START HERE'!A1"/><Relationship Id="rId10" Type="http://schemas.openxmlformats.org/officeDocument/2006/relationships/hyperlink" Target="#DASHBOARD!A1"/><Relationship Id="rId4" Type="http://schemas.openxmlformats.org/officeDocument/2006/relationships/image" Target="../media/image40.jpeg"/><Relationship Id="rId9" Type="http://schemas.openxmlformats.org/officeDocument/2006/relationships/hyperlink" Target="#'START HERE (5)'!A1"/></Relationships>
</file>

<file path=xl/drawings/_rels/drawing26.xml.rels><?xml version="1.0" encoding="UTF-8" standalone="yes"?>
<Relationships xmlns="http://schemas.openxmlformats.org/package/2006/relationships"><Relationship Id="rId8" Type="http://schemas.openxmlformats.org/officeDocument/2006/relationships/hyperlink" Target="#'START HERE (2)'!A1"/><Relationship Id="rId3" Type="http://schemas.openxmlformats.org/officeDocument/2006/relationships/image" Target="../media/image43.png"/><Relationship Id="rId7" Type="http://schemas.openxmlformats.org/officeDocument/2006/relationships/hyperlink" Target="#'START HERE'!A1"/><Relationship Id="rId12" Type="http://schemas.openxmlformats.org/officeDocument/2006/relationships/hyperlink" Target="#DASHBOARD!A1"/><Relationship Id="rId2" Type="http://schemas.openxmlformats.org/officeDocument/2006/relationships/image" Target="../media/image42.jpeg"/><Relationship Id="rId1" Type="http://schemas.openxmlformats.org/officeDocument/2006/relationships/image" Target="../media/image41.jpeg"/><Relationship Id="rId6" Type="http://schemas.openxmlformats.org/officeDocument/2006/relationships/image" Target="../media/image46.jpeg"/><Relationship Id="rId11" Type="http://schemas.openxmlformats.org/officeDocument/2006/relationships/hyperlink" Target="#'START HERE (5)'!A1"/><Relationship Id="rId5" Type="http://schemas.openxmlformats.org/officeDocument/2006/relationships/image" Target="../media/image45.jpeg"/><Relationship Id="rId10" Type="http://schemas.openxmlformats.org/officeDocument/2006/relationships/hyperlink" Target="#'START HERE (4)'!A1"/><Relationship Id="rId4" Type="http://schemas.openxmlformats.org/officeDocument/2006/relationships/image" Target="../media/image44.jpeg"/><Relationship Id="rId9" Type="http://schemas.openxmlformats.org/officeDocument/2006/relationships/hyperlink" Target="#'START HERE (3)'!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www.fontsquirrel.com/fonts/open-sans"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hyperlink" Target="https://www.youtube.com/watch?v=CYqzgAh7O-M" TargetMode="External"/></Relationships>
</file>

<file path=xl/drawings/_rels/drawing5.xml.rels><?xml version="1.0" encoding="UTF-8" standalone="yes"?>
<Relationships xmlns="http://schemas.openxmlformats.org/package/2006/relationships"><Relationship Id="rId8" Type="http://schemas.openxmlformats.org/officeDocument/2006/relationships/hyperlink" Target="#'PRECIOUS METALS'!A1"/><Relationship Id="rId13" Type="http://schemas.openxmlformats.org/officeDocument/2006/relationships/hyperlink" Target="http://www.currencyexchangeplanner.com/" TargetMode="External"/><Relationship Id="rId18" Type="http://schemas.openxmlformats.org/officeDocument/2006/relationships/image" Target="../media/image6.png"/><Relationship Id="rId3" Type="http://schemas.openxmlformats.org/officeDocument/2006/relationships/hyperlink" Target="#'START HERE (3)'!A1"/><Relationship Id="rId21" Type="http://schemas.openxmlformats.org/officeDocument/2006/relationships/image" Target="../media/image8.png"/><Relationship Id="rId7" Type="http://schemas.openxmlformats.org/officeDocument/2006/relationships/hyperlink" Target="#CHARITY!A1"/><Relationship Id="rId12" Type="http://schemas.openxmlformats.org/officeDocument/2006/relationships/hyperlink" Target="#PROJECTIONS!A1"/><Relationship Id="rId17" Type="http://schemas.openxmlformats.org/officeDocument/2006/relationships/image" Target="../media/image5.png"/><Relationship Id="rId2" Type="http://schemas.openxmlformats.org/officeDocument/2006/relationships/hyperlink" Target="#'START HERE (2)'!A1"/><Relationship Id="rId16" Type="http://schemas.openxmlformats.org/officeDocument/2006/relationships/hyperlink" Target="#'FAMILY BUDGET PLANNER'!A1"/><Relationship Id="rId20" Type="http://schemas.openxmlformats.org/officeDocument/2006/relationships/hyperlink" Target="#'DASHBOARD (2)'!A1"/><Relationship Id="rId1" Type="http://schemas.openxmlformats.org/officeDocument/2006/relationships/hyperlink" Target="#'START HERE'!A1"/><Relationship Id="rId6" Type="http://schemas.openxmlformats.org/officeDocument/2006/relationships/hyperlink" Target="#DEBT!A1"/><Relationship Id="rId11" Type="http://schemas.openxmlformats.org/officeDocument/2006/relationships/hyperlink" Target="#INVESTING!A1"/><Relationship Id="rId5" Type="http://schemas.openxmlformats.org/officeDocument/2006/relationships/hyperlink" Target="#'START HERE (5)'!A1"/><Relationship Id="rId15" Type="http://schemas.openxmlformats.org/officeDocument/2006/relationships/hyperlink" Target="#'GUIDE MENU'!A1"/><Relationship Id="rId10" Type="http://schemas.openxmlformats.org/officeDocument/2006/relationships/hyperlink" Target="#FUTURE!A1"/><Relationship Id="rId19" Type="http://schemas.openxmlformats.org/officeDocument/2006/relationships/image" Target="../media/image7.png"/><Relationship Id="rId4" Type="http://schemas.openxmlformats.org/officeDocument/2006/relationships/hyperlink" Target="#'START HERE (4)'!A1"/><Relationship Id="rId9" Type="http://schemas.openxmlformats.org/officeDocument/2006/relationships/hyperlink" Target="#FAMILY!A1"/><Relationship Id="rId14" Type="http://schemas.openxmlformats.org/officeDocument/2006/relationships/hyperlink" Target="#'SERIAL NUMBER TRACKER'!A1"/></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http://www.currencyexchangeplanner.com/" TargetMode="External"/><Relationship Id="rId4" Type="http://schemas.openxmlformats.org/officeDocument/2006/relationships/hyperlink" Target="#DASHBOARD!A1"/></Relationships>
</file>

<file path=xl/drawings/_rels/drawing7.xml.rels><?xml version="1.0" encoding="UTF-8" standalone="yes"?>
<Relationships xmlns="http://schemas.openxmlformats.org/package/2006/relationships"><Relationship Id="rId8" Type="http://schemas.openxmlformats.org/officeDocument/2006/relationships/hyperlink" Target="#'START HERE (2)'!A1"/><Relationship Id="rId3" Type="http://schemas.openxmlformats.org/officeDocument/2006/relationships/image" Target="../media/image11.png"/><Relationship Id="rId7" Type="http://schemas.openxmlformats.org/officeDocument/2006/relationships/hyperlink" Target="#'START HERE'!A1"/><Relationship Id="rId12" Type="http://schemas.openxmlformats.org/officeDocument/2006/relationships/hyperlink" Target="#DASHBOARD!A1"/><Relationship Id="rId2" Type="http://schemas.openxmlformats.org/officeDocument/2006/relationships/image" Target="../media/image10.png"/><Relationship Id="rId1" Type="http://schemas.openxmlformats.org/officeDocument/2006/relationships/image" Target="../media/image9.jpeg"/><Relationship Id="rId6" Type="http://schemas.openxmlformats.org/officeDocument/2006/relationships/image" Target="../media/image14.jpeg"/><Relationship Id="rId11" Type="http://schemas.openxmlformats.org/officeDocument/2006/relationships/hyperlink" Target="#'START HERE (5)'!A1"/><Relationship Id="rId5" Type="http://schemas.openxmlformats.org/officeDocument/2006/relationships/image" Target="../media/image13.jpeg"/><Relationship Id="rId10" Type="http://schemas.openxmlformats.org/officeDocument/2006/relationships/hyperlink" Target="#'START HERE (4)'!A1"/><Relationship Id="rId4" Type="http://schemas.openxmlformats.org/officeDocument/2006/relationships/image" Target="../media/image12.png"/><Relationship Id="rId9" Type="http://schemas.openxmlformats.org/officeDocument/2006/relationships/hyperlink" Target="#'START HERE (3)'!A1"/></Relationships>
</file>

<file path=xl/drawings/_rels/drawing8.xml.rels><?xml version="1.0" encoding="UTF-8" standalone="yes"?>
<Relationships xmlns="http://schemas.openxmlformats.org/package/2006/relationships"><Relationship Id="rId1" Type="http://schemas.openxmlformats.org/officeDocument/2006/relationships/hyperlink" Target="#DASHBOARD!A1"/></Relationships>
</file>

<file path=xl/drawings/_rels/drawing9.xml.rels><?xml version="1.0" encoding="UTF-8" standalone="yes"?>
<Relationships xmlns="http://schemas.openxmlformats.org/package/2006/relationships"><Relationship Id="rId1" Type="http://schemas.openxmlformats.org/officeDocument/2006/relationships/hyperlink" Target="#DASHBOARD!A1"/></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9524</xdr:rowOff>
    </xdr:from>
    <xdr:to>
      <xdr:col>26</xdr:col>
      <xdr:colOff>432973</xdr:colOff>
      <xdr:row>40</xdr:row>
      <xdr:rowOff>123265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49" y="9524"/>
          <a:ext cx="16146983" cy="7733741"/>
        </a:xfrm>
        <a:prstGeom prst="rect">
          <a:avLst/>
        </a:prstGeom>
      </xdr:spPr>
    </xdr:pic>
    <xdr:clientData/>
  </xdr:twoCellAnchor>
  <xdr:twoCellAnchor>
    <xdr:from>
      <xdr:col>10</xdr:col>
      <xdr:colOff>86910</xdr:colOff>
      <xdr:row>7</xdr:row>
      <xdr:rowOff>171450</xdr:rowOff>
    </xdr:from>
    <xdr:to>
      <xdr:col>11</xdr:col>
      <xdr:colOff>292889</xdr:colOff>
      <xdr:row>16</xdr:row>
      <xdr:rowOff>101</xdr:rowOff>
    </xdr:to>
    <xdr:sp macro="" textlink="">
      <xdr:nvSpPr>
        <xdr:cNvPr id="4"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6182910" y="1504950"/>
          <a:ext cx="815579" cy="1543151"/>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30000" b="1" cap="none" spc="0">
              <a:ln w="18000">
                <a:solidFill>
                  <a:schemeClr val="accent2">
                    <a:satMod val="140000"/>
                  </a:schemeClr>
                </a:solidFill>
                <a:prstDash val="solid"/>
                <a:miter lim="800000"/>
              </a:ln>
              <a:noFill/>
              <a:effectLst>
                <a:glow rad="63500">
                  <a:schemeClr val="accent2">
                    <a:satMod val="175000"/>
                    <a:alpha val="40000"/>
                  </a:schemeClr>
                </a:glow>
                <a:outerShdw blurRad="25500" dist="23000" dir="7020000" algn="tl">
                  <a:srgbClr val="000000">
                    <a:alpha val="50000"/>
                  </a:srgbClr>
                </a:outerShdw>
              </a:effectLst>
              <a:ea typeface="Open Sans Bold" panose="020B0806030504020204" pitchFamily="34" charset="0"/>
              <a:cs typeface="Open Sans Bold" panose="020B0806030504020204" pitchFamily="34" charset="0"/>
            </a:rPr>
            <a:t>X</a:t>
          </a:r>
        </a:p>
      </xdr:txBody>
    </xdr:sp>
    <xdr:clientData/>
  </xdr:twoCellAnchor>
  <xdr:twoCellAnchor>
    <xdr:from>
      <xdr:col>4</xdr:col>
      <xdr:colOff>504825</xdr:colOff>
      <xdr:row>10</xdr:row>
      <xdr:rowOff>45244</xdr:rowOff>
    </xdr:from>
    <xdr:to>
      <xdr:col>17</xdr:col>
      <xdr:colOff>228601</xdr:colOff>
      <xdr:row>14</xdr:row>
      <xdr:rowOff>74166</xdr:rowOff>
    </xdr:to>
    <xdr:sp macro="" textlink="">
      <xdr:nvSpPr>
        <xdr:cNvPr id="3"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2943225" y="1950244"/>
          <a:ext cx="7648576" cy="790922"/>
        </a:xfrm>
        <a:prstGeom prst="rect">
          <a:avLst/>
        </a:prstGeom>
        <a:noFill/>
      </xdr:spPr>
      <xdr:txBody>
        <a:bodyPr wrap="square" rtlCol="0">
          <a:spAutoFit/>
          <a:scene3d>
            <a:camera prst="orthographicFront"/>
            <a:lightRig rig="flat" dir="tl">
              <a:rot lat="0" lon="0" rev="6600000"/>
            </a:lightRig>
          </a:scene3d>
          <a:sp3d extrusionH="25400" contourW="8890">
            <a:bevelT w="38100" h="31750"/>
            <a:contourClr>
              <a:schemeClr val="accent2">
                <a:shade val="75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4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13</xdr:col>
      <xdr:colOff>104776</xdr:colOff>
      <xdr:row>15</xdr:row>
      <xdr:rowOff>104774</xdr:rowOff>
    </xdr:from>
    <xdr:ext cx="1552574" cy="860748"/>
    <xdr:sp macro="" textlink="">
      <xdr:nvSpPr>
        <xdr:cNvPr id="5" name="TextBox 4"/>
        <xdr:cNvSpPr txBox="1"/>
      </xdr:nvSpPr>
      <xdr:spPr>
        <a:xfrm>
          <a:off x="8029576" y="2962274"/>
          <a:ext cx="1552574" cy="8607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flat" dir="tl">
              <a:rot lat="0" lon="0" rev="6600000"/>
            </a:lightRig>
          </a:scene3d>
          <a:sp3d extrusionH="25400" contourW="8890">
            <a:bevelT w="38100" h="31750"/>
            <a:contourClr>
              <a:schemeClr val="accent2">
                <a:shade val="75000"/>
              </a:schemeClr>
            </a:contourClr>
          </a:sp3d>
        </a:bodyPr>
        <a:lstStyle/>
        <a:p>
          <a:r>
            <a:rPr lang="en-MY" sz="4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Open Sans Extrabold" pitchFamily="34" charset="0"/>
              <a:ea typeface="Open Sans Extrabold" pitchFamily="34" charset="0"/>
              <a:cs typeface="Open Sans Extrabold" pitchFamily="34" charset="0"/>
            </a:rPr>
            <a:t>v8.0</a:t>
          </a:r>
        </a:p>
      </xdr:txBody>
    </xdr:sp>
    <xdr:clientData/>
  </xdr:oneCellAnchor>
  <xdr:oneCellAnchor>
    <xdr:from>
      <xdr:col>19</xdr:col>
      <xdr:colOff>402853</xdr:colOff>
      <xdr:row>0</xdr:row>
      <xdr:rowOff>136151</xdr:rowOff>
    </xdr:from>
    <xdr:ext cx="3619500" cy="336823"/>
    <xdr:sp macro="" textlink="">
      <xdr:nvSpPr>
        <xdr:cNvPr id="6" name="TextBox 5">
          <a:hlinkClick xmlns:r="http://schemas.openxmlformats.org/officeDocument/2006/relationships" r:id="rId2"/>
        </xdr:cNvPr>
        <xdr:cNvSpPr txBox="1"/>
      </xdr:nvSpPr>
      <xdr:spPr>
        <a:xfrm>
          <a:off x="11985253" y="136151"/>
          <a:ext cx="3619500" cy="336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400" b="1" cap="none" spc="0">
              <a:ln w="900" cmpd="sng">
                <a:solidFill>
                  <a:schemeClr val="accent1">
                    <a:satMod val="190000"/>
                    <a:alpha val="55000"/>
                  </a:schemeClr>
                </a:solidFill>
                <a:prstDash val="solid"/>
              </a:ln>
              <a:solidFill>
                <a:schemeClr val="accent1">
                  <a:satMod val="200000"/>
                  <a:tint val="3000"/>
                </a:schemeClr>
              </a:solidFill>
              <a:effectLst>
                <a:innerShdw blurRad="101600" dist="76200" dir="5400000">
                  <a:schemeClr val="accent1">
                    <a:satMod val="190000"/>
                    <a:tint val="100000"/>
                    <a:alpha val="74000"/>
                  </a:schemeClr>
                </a:innerShdw>
              </a:effectLst>
              <a:latin typeface="Open Sans Extrabold" pitchFamily="34" charset="0"/>
              <a:ea typeface="Open Sans Extrabold" pitchFamily="34" charset="0"/>
              <a:cs typeface="Open Sans Extrabold" pitchFamily="34" charset="0"/>
            </a:rPr>
            <a:t>www.CurrencyExchangePlanner.com</a:t>
          </a:r>
        </a:p>
      </xdr:txBody>
    </xdr:sp>
    <xdr:clientData/>
  </xdr:oneCellAnchor>
  <xdr:oneCellAnchor>
    <xdr:from>
      <xdr:col>1</xdr:col>
      <xdr:colOff>153522</xdr:colOff>
      <xdr:row>0</xdr:row>
      <xdr:rowOff>155762</xdr:rowOff>
    </xdr:from>
    <xdr:ext cx="2647949" cy="336823"/>
    <xdr:sp macro="" textlink="">
      <xdr:nvSpPr>
        <xdr:cNvPr id="7" name="TextBox 6"/>
        <xdr:cNvSpPr txBox="1"/>
      </xdr:nvSpPr>
      <xdr:spPr>
        <a:xfrm>
          <a:off x="763122" y="155762"/>
          <a:ext cx="2647949" cy="336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400" b="1" cap="none" spc="0">
              <a:ln w="900" cmpd="sng">
                <a:solidFill>
                  <a:schemeClr val="accent1">
                    <a:satMod val="190000"/>
                    <a:alpha val="55000"/>
                  </a:schemeClr>
                </a:solidFill>
                <a:prstDash val="solid"/>
              </a:ln>
              <a:solidFill>
                <a:schemeClr val="accent1">
                  <a:satMod val="200000"/>
                  <a:tint val="3000"/>
                </a:schemeClr>
              </a:solidFill>
              <a:effectLst>
                <a:innerShdw blurRad="101600" dist="76200" dir="5400000">
                  <a:schemeClr val="accent1">
                    <a:satMod val="190000"/>
                    <a:tint val="100000"/>
                    <a:alpha val="74000"/>
                  </a:schemeClr>
                </a:innerShdw>
              </a:effectLst>
              <a:latin typeface="Open Sans Extrabold" pitchFamily="34" charset="0"/>
              <a:ea typeface="Open Sans Extrabold" pitchFamily="34" charset="0"/>
              <a:cs typeface="Open Sans Extrabold" pitchFamily="34" charset="0"/>
            </a:rPr>
            <a:t>© 2019 MYCAN</a:t>
          </a:r>
          <a:r>
            <a:rPr lang="en-MY" sz="1400" b="1" cap="none" spc="0" baseline="0">
              <a:ln w="900" cmpd="sng">
                <a:solidFill>
                  <a:schemeClr val="accent1">
                    <a:satMod val="190000"/>
                    <a:alpha val="55000"/>
                  </a:schemeClr>
                </a:solidFill>
                <a:prstDash val="solid"/>
              </a:ln>
              <a:solidFill>
                <a:schemeClr val="accent1">
                  <a:satMod val="200000"/>
                  <a:tint val="3000"/>
                </a:schemeClr>
              </a:solidFill>
              <a:effectLst>
                <a:innerShdw blurRad="101600" dist="76200" dir="5400000">
                  <a:schemeClr val="accent1">
                    <a:satMod val="190000"/>
                    <a:tint val="100000"/>
                    <a:alpha val="74000"/>
                  </a:schemeClr>
                </a:innerShdw>
              </a:effectLst>
              <a:latin typeface="Open Sans Extrabold" pitchFamily="34" charset="0"/>
              <a:ea typeface="Open Sans Extrabold" pitchFamily="34" charset="0"/>
              <a:cs typeface="Open Sans Extrabold" pitchFamily="34" charset="0"/>
            </a:rPr>
            <a:t> Solutions</a:t>
          </a:r>
          <a:endParaRPr lang="en-MY" sz="1400" b="1" cap="none" spc="0">
            <a:ln w="900" cmpd="sng">
              <a:solidFill>
                <a:schemeClr val="accent1">
                  <a:satMod val="190000"/>
                  <a:alpha val="55000"/>
                </a:schemeClr>
              </a:solidFill>
              <a:prstDash val="solid"/>
            </a:ln>
            <a:solidFill>
              <a:schemeClr val="accent1">
                <a:satMod val="200000"/>
                <a:tint val="3000"/>
              </a:schemeClr>
            </a:solidFill>
            <a:effectLst>
              <a:innerShdw blurRad="101600" dist="76200" dir="5400000">
                <a:schemeClr val="accent1">
                  <a:satMod val="190000"/>
                  <a:tint val="100000"/>
                  <a:alpha val="74000"/>
                </a:schemeClr>
              </a:innerShdw>
            </a:effectLst>
            <a:latin typeface="Open Sans Extrabold" pitchFamily="34" charset="0"/>
            <a:ea typeface="Open Sans Extrabold" pitchFamily="34" charset="0"/>
            <a:cs typeface="Open Sans Extrabold" pitchFamily="34" charset="0"/>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5954</xdr:rowOff>
    </xdr:from>
    <xdr:to>
      <xdr:col>5</xdr:col>
      <xdr:colOff>177864</xdr:colOff>
      <xdr:row>9</xdr:row>
      <xdr:rowOff>109117</xdr:rowOff>
    </xdr:to>
    <xdr:sp macro="" textlink="">
      <xdr:nvSpPr>
        <xdr:cNvPr id="2" name="Rectangle 100"/>
        <xdr:cNvSpPr>
          <a:spLocks noChangeAspect="1"/>
        </xdr:cNvSpPr>
      </xdr:nvSpPr>
      <xdr:spPr>
        <a:xfrm rot="10800000">
          <a:off x="0" y="5954"/>
          <a:ext cx="6140514" cy="1817663"/>
        </a:xfrm>
        <a:custGeom>
          <a:avLst/>
          <a:gdLst>
            <a:gd name="connsiteX0" fmla="*/ 0 w 6947647"/>
            <a:gd name="connsiteY0" fmla="*/ 0 h 1720253"/>
            <a:gd name="connsiteX1" fmla="*/ 6947647 w 6947647"/>
            <a:gd name="connsiteY1" fmla="*/ 0 h 1720253"/>
            <a:gd name="connsiteX2" fmla="*/ 6947647 w 6947647"/>
            <a:gd name="connsiteY2" fmla="*/ 1720253 h 1720253"/>
            <a:gd name="connsiteX3" fmla="*/ 0 w 6947647"/>
            <a:gd name="connsiteY3" fmla="*/ 1720253 h 1720253"/>
            <a:gd name="connsiteX4" fmla="*/ 0 w 6947647"/>
            <a:gd name="connsiteY4" fmla="*/ 0 h 1720253"/>
            <a:gd name="connsiteX0" fmla="*/ 0 w 6947647"/>
            <a:gd name="connsiteY0" fmla="*/ 0 h 1720253"/>
            <a:gd name="connsiteX1" fmla="*/ 6947647 w 6947647"/>
            <a:gd name="connsiteY1" fmla="*/ 1720253 h 1720253"/>
            <a:gd name="connsiteX2" fmla="*/ 0 w 6947647"/>
            <a:gd name="connsiteY2" fmla="*/ 1720253 h 1720253"/>
            <a:gd name="connsiteX3" fmla="*/ 0 w 6947647"/>
            <a:gd name="connsiteY3" fmla="*/ 0 h 1720253"/>
            <a:gd name="connsiteX0" fmla="*/ 0 w 6997966"/>
            <a:gd name="connsiteY0" fmla="*/ 0 h 1727452"/>
            <a:gd name="connsiteX1" fmla="*/ 6997966 w 6997966"/>
            <a:gd name="connsiteY1" fmla="*/ 1727452 h 1727452"/>
            <a:gd name="connsiteX2" fmla="*/ 0 w 6997966"/>
            <a:gd name="connsiteY2" fmla="*/ 1720253 h 1727452"/>
            <a:gd name="connsiteX3" fmla="*/ 0 w 6997966"/>
            <a:gd name="connsiteY3" fmla="*/ 0 h 1727452"/>
          </a:gdLst>
          <a:ahLst/>
          <a:cxnLst>
            <a:cxn ang="0">
              <a:pos x="connsiteX0" y="connsiteY0"/>
            </a:cxn>
            <a:cxn ang="0">
              <a:pos x="connsiteX1" y="connsiteY1"/>
            </a:cxn>
            <a:cxn ang="0">
              <a:pos x="connsiteX2" y="connsiteY2"/>
            </a:cxn>
            <a:cxn ang="0">
              <a:pos x="connsiteX3" y="connsiteY3"/>
            </a:cxn>
          </a:cxnLst>
          <a:rect l="l" t="t" r="r" b="b"/>
          <a:pathLst>
            <a:path w="6997966" h="1727452">
              <a:moveTo>
                <a:pt x="0" y="0"/>
              </a:moveTo>
              <a:lnTo>
                <a:pt x="6997966" y="1727452"/>
              </a:lnTo>
              <a:lnTo>
                <a:pt x="0" y="1720253"/>
              </a:lnTo>
              <a:lnTo>
                <a:pt x="0" y="0"/>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4</xdr:col>
      <xdr:colOff>1158203</xdr:colOff>
      <xdr:row>34</xdr:row>
      <xdr:rowOff>19891</xdr:rowOff>
    </xdr:from>
    <xdr:to>
      <xdr:col>5</xdr:col>
      <xdr:colOff>19390</xdr:colOff>
      <xdr:row>36</xdr:row>
      <xdr:rowOff>23812</xdr:rowOff>
    </xdr:to>
    <xdr:sp macro="" textlink="">
      <xdr:nvSpPr>
        <xdr:cNvPr id="3" name="Snip Diagonal Corner Rectangle 36"/>
        <xdr:cNvSpPr>
          <a:spLocks noChangeAspect="1"/>
        </xdr:cNvSpPr>
      </xdr:nvSpPr>
      <xdr:spPr>
        <a:xfrm flipH="1">
          <a:off x="5787353" y="6830266"/>
          <a:ext cx="194687" cy="384921"/>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376629 w 2765529"/>
            <a:gd name="connsiteY7" fmla="*/ 209668 h 363028"/>
            <a:gd name="connsiteX8" fmla="*/ 0 w 2765529"/>
            <a:gd name="connsiteY8" fmla="*/ 3594 h 363028"/>
            <a:gd name="connsiteX0" fmla="*/ 7174 w 2772703"/>
            <a:gd name="connsiteY0" fmla="*/ 3594 h 363028"/>
            <a:gd name="connsiteX1" fmla="*/ 2615948 w 2772703"/>
            <a:gd name="connsiteY1" fmla="*/ 0 h 363028"/>
            <a:gd name="connsiteX2" fmla="*/ 2772703 w 2772703"/>
            <a:gd name="connsiteY2" fmla="*/ 156954 h 363028"/>
            <a:gd name="connsiteX3" fmla="*/ 2771822 w 2772703"/>
            <a:gd name="connsiteY3" fmla="*/ 216024 h 363028"/>
            <a:gd name="connsiteX4" fmla="*/ 2629225 w 2772703"/>
            <a:gd name="connsiteY4" fmla="*/ 363028 h 363028"/>
            <a:gd name="connsiteX5" fmla="*/ 2629225 w 2772703"/>
            <a:gd name="connsiteY5" fmla="*/ 363028 h 363028"/>
            <a:gd name="connsiteX6" fmla="*/ 537164 w 2772703"/>
            <a:gd name="connsiteY6" fmla="*/ 359433 h 363028"/>
            <a:gd name="connsiteX7" fmla="*/ 0 w 2772703"/>
            <a:gd name="connsiteY7" fmla="*/ 216856 h 363028"/>
            <a:gd name="connsiteX8" fmla="*/ 7174 w 2772703"/>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0 w 2765529"/>
            <a:gd name="connsiteY7" fmla="*/ 216856 h 363028"/>
            <a:gd name="connsiteX8" fmla="*/ 0 w 2765529"/>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146187 w 2765529"/>
            <a:gd name="connsiteY6" fmla="*/ 363027 h 363028"/>
            <a:gd name="connsiteX7" fmla="*/ 0 w 2765529"/>
            <a:gd name="connsiteY7" fmla="*/ 216856 h 363028"/>
            <a:gd name="connsiteX8" fmla="*/ 0 w 2765529"/>
            <a:gd name="connsiteY8" fmla="*/ 3594 h 363028"/>
            <a:gd name="connsiteX0" fmla="*/ 0 w 2765529"/>
            <a:gd name="connsiteY0" fmla="*/ 216856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146187 w 2765529"/>
            <a:gd name="connsiteY6" fmla="*/ 363027 h 363028"/>
            <a:gd name="connsiteX7" fmla="*/ 0 w 2765529"/>
            <a:gd name="connsiteY7" fmla="*/ 216856 h 363028"/>
            <a:gd name="connsiteX0" fmla="*/ 0 w 2619342"/>
            <a:gd name="connsiteY0" fmla="*/ 363027 h 363028"/>
            <a:gd name="connsiteX1" fmla="*/ 2462587 w 2619342"/>
            <a:gd name="connsiteY1" fmla="*/ 0 h 363028"/>
            <a:gd name="connsiteX2" fmla="*/ 2619342 w 2619342"/>
            <a:gd name="connsiteY2" fmla="*/ 156954 h 363028"/>
            <a:gd name="connsiteX3" fmla="*/ 2618461 w 2619342"/>
            <a:gd name="connsiteY3" fmla="*/ 216024 h 363028"/>
            <a:gd name="connsiteX4" fmla="*/ 2475864 w 2619342"/>
            <a:gd name="connsiteY4" fmla="*/ 363028 h 363028"/>
            <a:gd name="connsiteX5" fmla="*/ 2475864 w 2619342"/>
            <a:gd name="connsiteY5" fmla="*/ 363028 h 363028"/>
            <a:gd name="connsiteX6" fmla="*/ 0 w 2619342"/>
            <a:gd name="connsiteY6" fmla="*/ 363027 h 363028"/>
            <a:gd name="connsiteX0" fmla="*/ 13277 w 156755"/>
            <a:gd name="connsiteY0" fmla="*/ 363028 h 363028"/>
            <a:gd name="connsiteX1" fmla="*/ 0 w 156755"/>
            <a:gd name="connsiteY1" fmla="*/ 0 h 363028"/>
            <a:gd name="connsiteX2" fmla="*/ 156755 w 156755"/>
            <a:gd name="connsiteY2" fmla="*/ 156954 h 363028"/>
            <a:gd name="connsiteX3" fmla="*/ 155874 w 156755"/>
            <a:gd name="connsiteY3" fmla="*/ 216024 h 363028"/>
            <a:gd name="connsiteX4" fmla="*/ 13277 w 156755"/>
            <a:gd name="connsiteY4" fmla="*/ 363028 h 363028"/>
            <a:gd name="connsiteX5" fmla="*/ 13277 w 156755"/>
            <a:gd name="connsiteY5" fmla="*/ 363028 h 363028"/>
            <a:gd name="connsiteX0" fmla="*/ 28926 w 172404"/>
            <a:gd name="connsiteY0" fmla="*/ 363028 h 363028"/>
            <a:gd name="connsiteX1" fmla="*/ 0 w 172404"/>
            <a:gd name="connsiteY1" fmla="*/ 0 h 363028"/>
            <a:gd name="connsiteX2" fmla="*/ 172404 w 172404"/>
            <a:gd name="connsiteY2" fmla="*/ 156954 h 363028"/>
            <a:gd name="connsiteX3" fmla="*/ 171523 w 172404"/>
            <a:gd name="connsiteY3" fmla="*/ 216024 h 363028"/>
            <a:gd name="connsiteX4" fmla="*/ 28926 w 172404"/>
            <a:gd name="connsiteY4" fmla="*/ 363028 h 363028"/>
            <a:gd name="connsiteX5" fmla="*/ 28926 w 172404"/>
            <a:gd name="connsiteY5" fmla="*/ 363028 h 363028"/>
            <a:gd name="connsiteX0" fmla="*/ 0 w 172542"/>
            <a:gd name="connsiteY0" fmla="*/ 363028 h 363028"/>
            <a:gd name="connsiteX1" fmla="*/ 138 w 172542"/>
            <a:gd name="connsiteY1" fmla="*/ 0 h 363028"/>
            <a:gd name="connsiteX2" fmla="*/ 172542 w 172542"/>
            <a:gd name="connsiteY2" fmla="*/ 156954 h 363028"/>
            <a:gd name="connsiteX3" fmla="*/ 171661 w 172542"/>
            <a:gd name="connsiteY3" fmla="*/ 216024 h 363028"/>
            <a:gd name="connsiteX4" fmla="*/ 29064 w 172542"/>
            <a:gd name="connsiteY4" fmla="*/ 363028 h 363028"/>
            <a:gd name="connsiteX5" fmla="*/ 0 w 172542"/>
            <a:gd name="connsiteY5" fmla="*/ 363028 h 363028"/>
            <a:gd name="connsiteX0" fmla="*/ 0 w 172542"/>
            <a:gd name="connsiteY0" fmla="*/ 363028 h 363028"/>
            <a:gd name="connsiteX1" fmla="*/ 138 w 172542"/>
            <a:gd name="connsiteY1" fmla="*/ 0 h 363028"/>
            <a:gd name="connsiteX2" fmla="*/ 172542 w 172542"/>
            <a:gd name="connsiteY2" fmla="*/ 156954 h 363028"/>
            <a:gd name="connsiteX3" fmla="*/ 171661 w 172542"/>
            <a:gd name="connsiteY3" fmla="*/ 216024 h 363028"/>
            <a:gd name="connsiteX4" fmla="*/ 0 w 172542"/>
            <a:gd name="connsiteY4" fmla="*/ 363028 h 3630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2542" h="363028">
              <a:moveTo>
                <a:pt x="0" y="363028"/>
              </a:moveTo>
              <a:lnTo>
                <a:pt x="138" y="0"/>
              </a:lnTo>
              <a:lnTo>
                <a:pt x="172542" y="156954"/>
              </a:lnTo>
              <a:cubicBezTo>
                <a:pt x="172248" y="176644"/>
                <a:pt x="171955" y="196334"/>
                <a:pt x="171661" y="216024"/>
              </a:cubicBezTo>
              <a:lnTo>
                <a:pt x="0" y="363028"/>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clientData/>
  </xdr:twoCellAnchor>
  <xdr:twoCellAnchor editAs="absolute">
    <xdr:from>
      <xdr:col>2</xdr:col>
      <xdr:colOff>262106</xdr:colOff>
      <xdr:row>33</xdr:row>
      <xdr:rowOff>184549</xdr:rowOff>
    </xdr:from>
    <xdr:to>
      <xdr:col>3</xdr:col>
      <xdr:colOff>981662</xdr:colOff>
      <xdr:row>36</xdr:row>
      <xdr:rowOff>4889</xdr:rowOff>
    </xdr:to>
    <xdr:sp macro="" textlink="">
      <xdr:nvSpPr>
        <xdr:cNvPr id="4" name="Snip Diagonal Corner Rectangle 36"/>
        <xdr:cNvSpPr>
          <a:spLocks noChangeAspect="1"/>
        </xdr:cNvSpPr>
      </xdr:nvSpPr>
      <xdr:spPr>
        <a:xfrm>
          <a:off x="2605256" y="6804424"/>
          <a:ext cx="1786356" cy="391840"/>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388900" h="363028">
              <a:moveTo>
                <a:pt x="0" y="7188"/>
              </a:moveTo>
              <a:lnTo>
                <a:pt x="2232145" y="0"/>
              </a:lnTo>
              <a:lnTo>
                <a:pt x="2388900" y="156954"/>
              </a:lnTo>
              <a:cubicBezTo>
                <a:pt x="2388606" y="176644"/>
                <a:pt x="2388313" y="196334"/>
                <a:pt x="2388019" y="216024"/>
              </a:cubicBezTo>
              <a:lnTo>
                <a:pt x="2245422" y="363028"/>
              </a:lnTo>
              <a:lnTo>
                <a:pt x="2245422" y="363028"/>
              </a:lnTo>
              <a:lnTo>
                <a:pt x="153361" y="359433"/>
              </a:lnTo>
              <a:lnTo>
                <a:pt x="0" y="209668"/>
              </a:lnTo>
              <a:lnTo>
                <a:pt x="0" y="7188"/>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r>
            <a:rPr lang="en-US" sz="1400">
              <a:latin typeface="Open Sans Extrabold" pitchFamily="34" charset="0"/>
              <a:ea typeface="Open Sans Extrabold" pitchFamily="34" charset="0"/>
              <a:cs typeface="Open Sans Extrabold" pitchFamily="34" charset="0"/>
            </a:rPr>
            <a:t>  GRAND TOTAL</a:t>
          </a:r>
        </a:p>
      </xdr:txBody>
    </xdr:sp>
    <xdr:clientData/>
  </xdr:twoCellAnchor>
  <xdr:twoCellAnchor editAs="absolute">
    <xdr:from>
      <xdr:col>4</xdr:col>
      <xdr:colOff>1311622</xdr:colOff>
      <xdr:row>49</xdr:row>
      <xdr:rowOff>3734</xdr:rowOff>
    </xdr:from>
    <xdr:to>
      <xdr:col>5</xdr:col>
      <xdr:colOff>139781</xdr:colOff>
      <xdr:row>49</xdr:row>
      <xdr:rowOff>86480</xdr:rowOff>
    </xdr:to>
    <xdr:sp macro="" textlink="">
      <xdr:nvSpPr>
        <xdr:cNvPr id="5" name="Right Triangle 39"/>
        <xdr:cNvSpPr>
          <a:spLocks noChangeAspect="1"/>
        </xdr:cNvSpPr>
      </xdr:nvSpPr>
      <xdr:spPr>
        <a:xfrm flipH="1">
          <a:off x="5940772" y="9819247"/>
          <a:ext cx="161659" cy="82746"/>
        </a:xfrm>
        <a:custGeom>
          <a:avLst/>
          <a:gdLst>
            <a:gd name="connsiteX0" fmla="*/ 0 w 339381"/>
            <a:gd name="connsiteY0" fmla="*/ 70460 h 70460"/>
            <a:gd name="connsiteX1" fmla="*/ 0 w 339381"/>
            <a:gd name="connsiteY1" fmla="*/ 0 h 70460"/>
            <a:gd name="connsiteX2" fmla="*/ 339381 w 339381"/>
            <a:gd name="connsiteY2" fmla="*/ 70460 h 70460"/>
            <a:gd name="connsiteX3" fmla="*/ 0 w 339381"/>
            <a:gd name="connsiteY3" fmla="*/ 70460 h 70460"/>
            <a:gd name="connsiteX0" fmla="*/ 0 w 339381"/>
            <a:gd name="connsiteY0" fmla="*/ 70460 h 70460"/>
            <a:gd name="connsiteX1" fmla="*/ 0 w 339381"/>
            <a:gd name="connsiteY1" fmla="*/ 0 h 70460"/>
            <a:gd name="connsiteX2" fmla="*/ 240889 w 339381"/>
            <a:gd name="connsiteY2" fmla="*/ 48996 h 70460"/>
            <a:gd name="connsiteX3" fmla="*/ 339381 w 339381"/>
            <a:gd name="connsiteY3" fmla="*/ 70460 h 70460"/>
            <a:gd name="connsiteX4" fmla="*/ 0 w 339381"/>
            <a:gd name="connsiteY4" fmla="*/ 70460 h 70460"/>
            <a:gd name="connsiteX0" fmla="*/ 0 w 339381"/>
            <a:gd name="connsiteY0" fmla="*/ 75126 h 75126"/>
            <a:gd name="connsiteX1" fmla="*/ 0 w 339381"/>
            <a:gd name="connsiteY1" fmla="*/ 4666 h 75126"/>
            <a:gd name="connsiteX2" fmla="*/ 195277 w 339381"/>
            <a:gd name="connsiteY2" fmla="*/ 0 h 75126"/>
            <a:gd name="connsiteX3" fmla="*/ 339381 w 339381"/>
            <a:gd name="connsiteY3" fmla="*/ 75126 h 75126"/>
            <a:gd name="connsiteX4" fmla="*/ 0 w 339381"/>
            <a:gd name="connsiteY4" fmla="*/ 75126 h 7512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39381" h="75126">
              <a:moveTo>
                <a:pt x="0" y="75126"/>
              </a:moveTo>
              <a:lnTo>
                <a:pt x="0" y="4666"/>
              </a:lnTo>
              <a:lnTo>
                <a:pt x="195277" y="0"/>
              </a:lnTo>
              <a:lnTo>
                <a:pt x="339381" y="75126"/>
              </a:lnTo>
              <a:lnTo>
                <a:pt x="0" y="75126"/>
              </a:lnTo>
              <a:close/>
            </a:path>
          </a:pathLst>
        </a:custGeom>
        <a:solidFill>
          <a:srgbClr val="F15F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11906</xdr:colOff>
      <xdr:row>40</xdr:row>
      <xdr:rowOff>175980</xdr:rowOff>
    </xdr:from>
    <xdr:to>
      <xdr:col>6</xdr:col>
      <xdr:colOff>12140</xdr:colOff>
      <xdr:row>49</xdr:row>
      <xdr:rowOff>101201</xdr:rowOff>
    </xdr:to>
    <xdr:sp macro="" textlink="">
      <xdr:nvSpPr>
        <xdr:cNvPr id="6" name="Rectangle 100"/>
        <xdr:cNvSpPr>
          <a:spLocks noChangeAspect="1"/>
        </xdr:cNvSpPr>
      </xdr:nvSpPr>
      <xdr:spPr>
        <a:xfrm>
          <a:off x="11906" y="8147214"/>
          <a:ext cx="6179578" cy="1788550"/>
        </a:xfrm>
        <a:custGeom>
          <a:avLst/>
          <a:gdLst>
            <a:gd name="connsiteX0" fmla="*/ 0 w 6947647"/>
            <a:gd name="connsiteY0" fmla="*/ 0 h 1720253"/>
            <a:gd name="connsiteX1" fmla="*/ 6947647 w 6947647"/>
            <a:gd name="connsiteY1" fmla="*/ 0 h 1720253"/>
            <a:gd name="connsiteX2" fmla="*/ 6947647 w 6947647"/>
            <a:gd name="connsiteY2" fmla="*/ 1720253 h 1720253"/>
            <a:gd name="connsiteX3" fmla="*/ 0 w 6947647"/>
            <a:gd name="connsiteY3" fmla="*/ 1720253 h 1720253"/>
            <a:gd name="connsiteX4" fmla="*/ 0 w 6947647"/>
            <a:gd name="connsiteY4" fmla="*/ 0 h 1720253"/>
            <a:gd name="connsiteX0" fmla="*/ 0 w 6947647"/>
            <a:gd name="connsiteY0" fmla="*/ 0 h 1720253"/>
            <a:gd name="connsiteX1" fmla="*/ 6947647 w 6947647"/>
            <a:gd name="connsiteY1" fmla="*/ 1720253 h 1720253"/>
            <a:gd name="connsiteX2" fmla="*/ 0 w 6947647"/>
            <a:gd name="connsiteY2" fmla="*/ 1720253 h 1720253"/>
            <a:gd name="connsiteX3" fmla="*/ 0 w 6947647"/>
            <a:gd name="connsiteY3" fmla="*/ 0 h 1720253"/>
            <a:gd name="connsiteX0" fmla="*/ 0 w 7040603"/>
            <a:gd name="connsiteY0" fmla="*/ 0 h 1738770"/>
            <a:gd name="connsiteX1" fmla="*/ 7040603 w 7040603"/>
            <a:gd name="connsiteY1" fmla="*/ 1738770 h 1738770"/>
            <a:gd name="connsiteX2" fmla="*/ 0 w 7040603"/>
            <a:gd name="connsiteY2" fmla="*/ 1720253 h 1738770"/>
            <a:gd name="connsiteX3" fmla="*/ 0 w 7040603"/>
            <a:gd name="connsiteY3" fmla="*/ 0 h 1738770"/>
          </a:gdLst>
          <a:ahLst/>
          <a:cxnLst>
            <a:cxn ang="0">
              <a:pos x="connsiteX0" y="connsiteY0"/>
            </a:cxn>
            <a:cxn ang="0">
              <a:pos x="connsiteX1" y="connsiteY1"/>
            </a:cxn>
            <a:cxn ang="0">
              <a:pos x="connsiteX2" y="connsiteY2"/>
            </a:cxn>
            <a:cxn ang="0">
              <a:pos x="connsiteX3" y="connsiteY3"/>
            </a:cxn>
          </a:cxnLst>
          <a:rect l="l" t="t" r="r" b="b"/>
          <a:pathLst>
            <a:path w="7040603" h="1738770">
              <a:moveTo>
                <a:pt x="0" y="0"/>
              </a:moveTo>
              <a:lnTo>
                <a:pt x="7040603" y="1738770"/>
              </a:lnTo>
              <a:lnTo>
                <a:pt x="0" y="1720253"/>
              </a:lnTo>
              <a:lnTo>
                <a:pt x="0" y="0"/>
              </a:lnTo>
              <a:close/>
            </a:path>
          </a:pathLst>
        </a:custGeom>
        <a:solidFill>
          <a:srgbClr val="47B6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1</xdr:colOff>
      <xdr:row>41</xdr:row>
      <xdr:rowOff>18846</xdr:rowOff>
    </xdr:from>
    <xdr:to>
      <xdr:col>5</xdr:col>
      <xdr:colOff>177865</xdr:colOff>
      <xdr:row>49</xdr:row>
      <xdr:rowOff>163680</xdr:rowOff>
    </xdr:to>
    <xdr:sp macro="" textlink="">
      <xdr:nvSpPr>
        <xdr:cNvPr id="7" name="Rectangle 100"/>
        <xdr:cNvSpPr>
          <a:spLocks noChangeAspect="1"/>
        </xdr:cNvSpPr>
      </xdr:nvSpPr>
      <xdr:spPr>
        <a:xfrm>
          <a:off x="1" y="8180580"/>
          <a:ext cx="6136942" cy="1817663"/>
        </a:xfrm>
        <a:custGeom>
          <a:avLst/>
          <a:gdLst>
            <a:gd name="connsiteX0" fmla="*/ 0 w 6947647"/>
            <a:gd name="connsiteY0" fmla="*/ 0 h 1720253"/>
            <a:gd name="connsiteX1" fmla="*/ 6947647 w 6947647"/>
            <a:gd name="connsiteY1" fmla="*/ 0 h 1720253"/>
            <a:gd name="connsiteX2" fmla="*/ 6947647 w 6947647"/>
            <a:gd name="connsiteY2" fmla="*/ 1720253 h 1720253"/>
            <a:gd name="connsiteX3" fmla="*/ 0 w 6947647"/>
            <a:gd name="connsiteY3" fmla="*/ 1720253 h 1720253"/>
            <a:gd name="connsiteX4" fmla="*/ 0 w 6947647"/>
            <a:gd name="connsiteY4" fmla="*/ 0 h 1720253"/>
            <a:gd name="connsiteX0" fmla="*/ 0 w 6947647"/>
            <a:gd name="connsiteY0" fmla="*/ 0 h 1720253"/>
            <a:gd name="connsiteX1" fmla="*/ 6947647 w 6947647"/>
            <a:gd name="connsiteY1" fmla="*/ 1720253 h 1720253"/>
            <a:gd name="connsiteX2" fmla="*/ 0 w 6947647"/>
            <a:gd name="connsiteY2" fmla="*/ 1720253 h 1720253"/>
            <a:gd name="connsiteX3" fmla="*/ 0 w 6947647"/>
            <a:gd name="connsiteY3" fmla="*/ 0 h 1720253"/>
            <a:gd name="connsiteX0" fmla="*/ 0 w 6997966"/>
            <a:gd name="connsiteY0" fmla="*/ 0 h 1727452"/>
            <a:gd name="connsiteX1" fmla="*/ 6997966 w 6997966"/>
            <a:gd name="connsiteY1" fmla="*/ 1727452 h 1727452"/>
            <a:gd name="connsiteX2" fmla="*/ 0 w 6997966"/>
            <a:gd name="connsiteY2" fmla="*/ 1720253 h 1727452"/>
            <a:gd name="connsiteX3" fmla="*/ 0 w 6997966"/>
            <a:gd name="connsiteY3" fmla="*/ 0 h 1727452"/>
          </a:gdLst>
          <a:ahLst/>
          <a:cxnLst>
            <a:cxn ang="0">
              <a:pos x="connsiteX0" y="connsiteY0"/>
            </a:cxn>
            <a:cxn ang="0">
              <a:pos x="connsiteX1" y="connsiteY1"/>
            </a:cxn>
            <a:cxn ang="0">
              <a:pos x="connsiteX2" y="connsiteY2"/>
            </a:cxn>
            <a:cxn ang="0">
              <a:pos x="connsiteX3" y="connsiteY3"/>
            </a:cxn>
          </a:cxnLst>
          <a:rect l="l" t="t" r="r" b="b"/>
          <a:pathLst>
            <a:path w="6997966" h="1727452">
              <a:moveTo>
                <a:pt x="0" y="0"/>
              </a:moveTo>
              <a:lnTo>
                <a:pt x="6997966" y="1727452"/>
              </a:lnTo>
              <a:lnTo>
                <a:pt x="0" y="1720253"/>
              </a:lnTo>
              <a:lnTo>
                <a:pt x="0" y="0"/>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160734</xdr:colOff>
      <xdr:row>13</xdr:row>
      <xdr:rowOff>189002</xdr:rowOff>
    </xdr:from>
    <xdr:to>
      <xdr:col>5</xdr:col>
      <xdr:colOff>2951</xdr:colOff>
      <xdr:row>15</xdr:row>
      <xdr:rowOff>177991</xdr:rowOff>
    </xdr:to>
    <xdr:grpSp>
      <xdr:nvGrpSpPr>
        <xdr:cNvPr id="8" name="Group 7"/>
        <xdr:cNvGrpSpPr/>
      </xdr:nvGrpSpPr>
      <xdr:grpSpPr>
        <a:xfrm>
          <a:off x="160734" y="2665502"/>
          <a:ext cx="5806332" cy="369989"/>
          <a:chOff x="271162" y="2130771"/>
          <a:chExt cx="6543736" cy="365070"/>
        </a:xfrm>
      </xdr:grpSpPr>
      <xdr:sp macro="" textlink="">
        <xdr:nvSpPr>
          <xdr:cNvPr id="9" name="Snip Diagonal Corner Rectangle 36"/>
          <xdr:cNvSpPr>
            <a:spLocks noChangeAspect="1"/>
          </xdr:cNvSpPr>
        </xdr:nvSpPr>
        <xdr:spPr>
          <a:xfrm>
            <a:off x="2474337" y="2136415"/>
            <a:ext cx="2793837" cy="359426"/>
          </a:xfrm>
          <a:prstGeom prst="rect">
            <a:avLst/>
          </a:prstGeom>
          <a:solidFill>
            <a:srgbClr val="47B6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10" name="Snip Diagonal Corner Rectangle 36"/>
          <xdr:cNvSpPr>
            <a:spLocks noChangeAspect="1"/>
          </xdr:cNvSpPr>
        </xdr:nvSpPr>
        <xdr:spPr>
          <a:xfrm>
            <a:off x="271162" y="2130771"/>
            <a:ext cx="2418729" cy="365068"/>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10165 w 2388900"/>
              <a:gd name="connsiteY0" fmla="*/ 1929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10165 w 2388900"/>
              <a:gd name="connsiteY8" fmla="*/ 1929 h 363028"/>
              <a:gd name="connsiteX0" fmla="*/ 2542 w 2388900"/>
              <a:gd name="connsiteY0" fmla="*/ 1929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2542 w 2388900"/>
              <a:gd name="connsiteY8" fmla="*/ 1929 h 363028"/>
              <a:gd name="connsiteX0" fmla="*/ 5083 w 2388900"/>
              <a:gd name="connsiteY0" fmla="*/ 0 h 366359"/>
              <a:gd name="connsiteX1" fmla="*/ 2232145 w 2388900"/>
              <a:gd name="connsiteY1" fmla="*/ 3331 h 366359"/>
              <a:gd name="connsiteX2" fmla="*/ 2388900 w 2388900"/>
              <a:gd name="connsiteY2" fmla="*/ 160285 h 366359"/>
              <a:gd name="connsiteX3" fmla="*/ 2388019 w 2388900"/>
              <a:gd name="connsiteY3" fmla="*/ 219355 h 366359"/>
              <a:gd name="connsiteX4" fmla="*/ 2245422 w 2388900"/>
              <a:gd name="connsiteY4" fmla="*/ 366359 h 366359"/>
              <a:gd name="connsiteX5" fmla="*/ 2245422 w 2388900"/>
              <a:gd name="connsiteY5" fmla="*/ 366359 h 366359"/>
              <a:gd name="connsiteX6" fmla="*/ 153361 w 2388900"/>
              <a:gd name="connsiteY6" fmla="*/ 362764 h 366359"/>
              <a:gd name="connsiteX7" fmla="*/ 0 w 2388900"/>
              <a:gd name="connsiteY7" fmla="*/ 212999 h 366359"/>
              <a:gd name="connsiteX8" fmla="*/ 5083 w 2388900"/>
              <a:gd name="connsiteY8" fmla="*/ 0 h 366359"/>
              <a:gd name="connsiteX0" fmla="*/ 2732 w 2388900"/>
              <a:gd name="connsiteY0" fmla="*/ 0 h 368781"/>
              <a:gd name="connsiteX1" fmla="*/ 2232145 w 2388900"/>
              <a:gd name="connsiteY1" fmla="*/ 5753 h 368781"/>
              <a:gd name="connsiteX2" fmla="*/ 2388900 w 2388900"/>
              <a:gd name="connsiteY2" fmla="*/ 162707 h 368781"/>
              <a:gd name="connsiteX3" fmla="*/ 2388019 w 2388900"/>
              <a:gd name="connsiteY3" fmla="*/ 221777 h 368781"/>
              <a:gd name="connsiteX4" fmla="*/ 2245422 w 2388900"/>
              <a:gd name="connsiteY4" fmla="*/ 368781 h 368781"/>
              <a:gd name="connsiteX5" fmla="*/ 2245422 w 2388900"/>
              <a:gd name="connsiteY5" fmla="*/ 368781 h 368781"/>
              <a:gd name="connsiteX6" fmla="*/ 153361 w 2388900"/>
              <a:gd name="connsiteY6" fmla="*/ 365186 h 368781"/>
              <a:gd name="connsiteX7" fmla="*/ 0 w 2388900"/>
              <a:gd name="connsiteY7" fmla="*/ 215421 h 368781"/>
              <a:gd name="connsiteX8" fmla="*/ 2732 w 2388900"/>
              <a:gd name="connsiteY8" fmla="*/ 0 h 368781"/>
              <a:gd name="connsiteX0" fmla="*/ 380 w 2388900"/>
              <a:gd name="connsiteY0" fmla="*/ 0 h 368781"/>
              <a:gd name="connsiteX1" fmla="*/ 2232145 w 2388900"/>
              <a:gd name="connsiteY1" fmla="*/ 5753 h 368781"/>
              <a:gd name="connsiteX2" fmla="*/ 2388900 w 2388900"/>
              <a:gd name="connsiteY2" fmla="*/ 162707 h 368781"/>
              <a:gd name="connsiteX3" fmla="*/ 2388019 w 2388900"/>
              <a:gd name="connsiteY3" fmla="*/ 221777 h 368781"/>
              <a:gd name="connsiteX4" fmla="*/ 2245422 w 2388900"/>
              <a:gd name="connsiteY4" fmla="*/ 368781 h 368781"/>
              <a:gd name="connsiteX5" fmla="*/ 2245422 w 2388900"/>
              <a:gd name="connsiteY5" fmla="*/ 368781 h 368781"/>
              <a:gd name="connsiteX6" fmla="*/ 153361 w 2388900"/>
              <a:gd name="connsiteY6" fmla="*/ 365186 h 368781"/>
              <a:gd name="connsiteX7" fmla="*/ 0 w 2388900"/>
              <a:gd name="connsiteY7" fmla="*/ 215421 h 368781"/>
              <a:gd name="connsiteX8" fmla="*/ 380 w 2388900"/>
              <a:gd name="connsiteY8" fmla="*/ 0 h 3687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388900" h="368781">
                <a:moveTo>
                  <a:pt x="380" y="0"/>
                </a:moveTo>
                <a:lnTo>
                  <a:pt x="2232145" y="5753"/>
                </a:lnTo>
                <a:lnTo>
                  <a:pt x="2388900" y="162707"/>
                </a:lnTo>
                <a:cubicBezTo>
                  <a:pt x="2388606" y="182397"/>
                  <a:pt x="2388313" y="202087"/>
                  <a:pt x="2388019" y="221777"/>
                </a:cubicBezTo>
                <a:lnTo>
                  <a:pt x="2245422" y="368781"/>
                </a:lnTo>
                <a:lnTo>
                  <a:pt x="2245422" y="368781"/>
                </a:lnTo>
                <a:lnTo>
                  <a:pt x="153361" y="365186"/>
                </a:lnTo>
                <a:lnTo>
                  <a:pt x="0" y="215421"/>
                </a:lnTo>
                <a:cubicBezTo>
                  <a:pt x="847" y="146175"/>
                  <a:pt x="-467" y="69246"/>
                  <a:pt x="380" y="0"/>
                </a:cubicBez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11" name="Snip Diagonal Corner Rectangle 36"/>
          <xdr:cNvSpPr>
            <a:spLocks noChangeAspect="1"/>
          </xdr:cNvSpPr>
        </xdr:nvSpPr>
        <xdr:spPr>
          <a:xfrm flipH="1">
            <a:off x="4969020" y="2136415"/>
            <a:ext cx="1845878" cy="359426"/>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376629 w 2765529"/>
              <a:gd name="connsiteY7" fmla="*/ 209668 h 363028"/>
              <a:gd name="connsiteX8" fmla="*/ 0 w 2765529"/>
              <a:gd name="connsiteY8" fmla="*/ 3594 h 363028"/>
              <a:gd name="connsiteX0" fmla="*/ 7174 w 2772703"/>
              <a:gd name="connsiteY0" fmla="*/ 3594 h 363028"/>
              <a:gd name="connsiteX1" fmla="*/ 2615948 w 2772703"/>
              <a:gd name="connsiteY1" fmla="*/ 0 h 363028"/>
              <a:gd name="connsiteX2" fmla="*/ 2772703 w 2772703"/>
              <a:gd name="connsiteY2" fmla="*/ 156954 h 363028"/>
              <a:gd name="connsiteX3" fmla="*/ 2771822 w 2772703"/>
              <a:gd name="connsiteY3" fmla="*/ 216024 h 363028"/>
              <a:gd name="connsiteX4" fmla="*/ 2629225 w 2772703"/>
              <a:gd name="connsiteY4" fmla="*/ 363028 h 363028"/>
              <a:gd name="connsiteX5" fmla="*/ 2629225 w 2772703"/>
              <a:gd name="connsiteY5" fmla="*/ 363028 h 363028"/>
              <a:gd name="connsiteX6" fmla="*/ 537164 w 2772703"/>
              <a:gd name="connsiteY6" fmla="*/ 359433 h 363028"/>
              <a:gd name="connsiteX7" fmla="*/ 0 w 2772703"/>
              <a:gd name="connsiteY7" fmla="*/ 216856 h 363028"/>
              <a:gd name="connsiteX8" fmla="*/ 7174 w 2772703"/>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0 w 2765529"/>
              <a:gd name="connsiteY7" fmla="*/ 216856 h 363028"/>
              <a:gd name="connsiteX8" fmla="*/ 0 w 2765529"/>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146187 w 2765529"/>
              <a:gd name="connsiteY6" fmla="*/ 363027 h 363028"/>
              <a:gd name="connsiteX7" fmla="*/ 0 w 2765529"/>
              <a:gd name="connsiteY7" fmla="*/ 216856 h 363028"/>
              <a:gd name="connsiteX8" fmla="*/ 0 w 2765529"/>
              <a:gd name="connsiteY8" fmla="*/ 3594 h 3630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765529" h="363028">
                <a:moveTo>
                  <a:pt x="0" y="3594"/>
                </a:moveTo>
                <a:lnTo>
                  <a:pt x="2608774" y="0"/>
                </a:lnTo>
                <a:lnTo>
                  <a:pt x="2765529" y="156954"/>
                </a:lnTo>
                <a:cubicBezTo>
                  <a:pt x="2765235" y="176644"/>
                  <a:pt x="2764942" y="196334"/>
                  <a:pt x="2764648" y="216024"/>
                </a:cubicBezTo>
                <a:lnTo>
                  <a:pt x="2622051" y="363028"/>
                </a:lnTo>
                <a:lnTo>
                  <a:pt x="2622051" y="363028"/>
                </a:lnTo>
                <a:lnTo>
                  <a:pt x="146187" y="363027"/>
                </a:lnTo>
                <a:lnTo>
                  <a:pt x="0" y="216856"/>
                </a:lnTo>
                <a:lnTo>
                  <a:pt x="0" y="3594"/>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12" name="TextBox 11"/>
          <xdr:cNvSpPr txBox="1">
            <a:spLocks noChangeAspect="1"/>
          </xdr:cNvSpPr>
        </xdr:nvSpPr>
        <xdr:spPr>
          <a:xfrm>
            <a:off x="479515" y="2215537"/>
            <a:ext cx="1689532" cy="209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r>
              <a:rPr lang="en-US" sz="1200" b="1">
                <a:solidFill>
                  <a:schemeClr val="bg1"/>
                </a:solidFill>
                <a:latin typeface="Open Sans" panose="020B0606030504020204" pitchFamily="34" charset="0"/>
                <a:ea typeface="Open Sans" panose="020B0606030504020204" pitchFamily="34" charset="0"/>
                <a:cs typeface="Open Sans" panose="020B0606030504020204" pitchFamily="34" charset="0"/>
              </a:rPr>
              <a:t>DESCRIPTION</a:t>
            </a:r>
          </a:p>
        </xdr:txBody>
      </xdr:sp>
      <xdr:sp macro="" textlink="">
        <xdr:nvSpPr>
          <xdr:cNvPr id="13" name="TextBox 12"/>
          <xdr:cNvSpPr txBox="1">
            <a:spLocks noChangeAspect="1"/>
          </xdr:cNvSpPr>
        </xdr:nvSpPr>
        <xdr:spPr>
          <a:xfrm>
            <a:off x="5696506" y="2216261"/>
            <a:ext cx="911054" cy="209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r>
              <a:rPr lang="en-US" sz="1200" b="1">
                <a:solidFill>
                  <a:schemeClr val="bg1"/>
                </a:solidFill>
                <a:latin typeface="Open Sans" panose="020B0606030504020204" pitchFamily="34" charset="0"/>
                <a:ea typeface="Open Sans" panose="020B0606030504020204" pitchFamily="34" charset="0"/>
                <a:cs typeface="Open Sans" panose="020B0606030504020204" pitchFamily="34" charset="0"/>
              </a:rPr>
              <a:t>AMOUNT</a:t>
            </a:r>
          </a:p>
        </xdr:txBody>
      </xdr:sp>
    </xdr:grpSp>
    <xdr:clientData/>
  </xdr:twoCellAnchor>
  <xdr:twoCellAnchor editAs="absolute">
    <xdr:from>
      <xdr:col>1</xdr:col>
      <xdr:colOff>1099546</xdr:colOff>
      <xdr:row>9</xdr:row>
      <xdr:rowOff>114603</xdr:rowOff>
    </xdr:from>
    <xdr:to>
      <xdr:col>3</xdr:col>
      <xdr:colOff>1172766</xdr:colOff>
      <xdr:row>13</xdr:row>
      <xdr:rowOff>125015</xdr:rowOff>
    </xdr:to>
    <xdr:sp macro="" textlink="">
      <xdr:nvSpPr>
        <xdr:cNvPr id="14" name="TextBox 13"/>
        <xdr:cNvSpPr txBox="1">
          <a:spLocks noChangeAspect="1"/>
        </xdr:cNvSpPr>
      </xdr:nvSpPr>
      <xdr:spPr>
        <a:xfrm>
          <a:off x="1325765" y="1829103"/>
          <a:ext cx="3252189" cy="77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chorCtr="1">
          <a:noAutofit/>
        </a:bodyPr>
        <a:lstStyle/>
        <a:p>
          <a:r>
            <a:rPr lang="en-US" sz="2500" b="1">
              <a:solidFill>
                <a:srgbClr val="454445"/>
              </a:solidFill>
              <a:effectLst>
                <a:outerShdw blurRad="60007" dist="310007" dir="7680000" sy="30000" kx="1300200" algn="ctr" rotWithShape="0">
                  <a:prstClr val="black">
                    <a:alpha val="32000"/>
                  </a:prstClr>
                </a:outerShdw>
              </a:effectLst>
              <a:latin typeface="Open Sans" panose="020B0606030504020204" pitchFamily="34" charset="0"/>
              <a:ea typeface="Open Sans" panose="020B0606030504020204" pitchFamily="34" charset="0"/>
              <a:cs typeface="Open Sans" panose="020B0606030504020204" pitchFamily="34" charset="0"/>
            </a:rPr>
            <a:t>CHARITY PLANNING</a:t>
          </a:r>
        </a:p>
      </xdr:txBody>
    </xdr:sp>
    <xdr:clientData/>
  </xdr:twoCellAnchor>
  <xdr:twoCellAnchor editAs="absolute">
    <xdr:from>
      <xdr:col>4</xdr:col>
      <xdr:colOff>1327547</xdr:colOff>
      <xdr:row>0</xdr:row>
      <xdr:rowOff>0</xdr:rowOff>
    </xdr:from>
    <xdr:to>
      <xdr:col>5</xdr:col>
      <xdr:colOff>214313</xdr:colOff>
      <xdr:row>49</xdr:row>
      <xdr:rowOff>154781</xdr:rowOff>
    </xdr:to>
    <xdr:sp macro="" textlink="">
      <xdr:nvSpPr>
        <xdr:cNvPr id="15" name="Rectangle 14"/>
        <xdr:cNvSpPr/>
      </xdr:nvSpPr>
      <xdr:spPr>
        <a:xfrm>
          <a:off x="5953125" y="0"/>
          <a:ext cx="220266" cy="9989344"/>
        </a:xfrm>
        <a:prstGeom prst="rect">
          <a:avLst/>
        </a:pr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3402</xdr:colOff>
      <xdr:row>0</xdr:row>
      <xdr:rowOff>0</xdr:rowOff>
    </xdr:from>
    <xdr:to>
      <xdr:col>0</xdr:col>
      <xdr:colOff>223668</xdr:colOff>
      <xdr:row>48</xdr:row>
      <xdr:rowOff>202406</xdr:rowOff>
    </xdr:to>
    <xdr:sp macro="" textlink="">
      <xdr:nvSpPr>
        <xdr:cNvPr id="16" name="Rectangle 15"/>
        <xdr:cNvSpPr/>
      </xdr:nvSpPr>
      <xdr:spPr>
        <a:xfrm>
          <a:off x="3402" y="0"/>
          <a:ext cx="220266" cy="9798844"/>
        </a:xfrm>
        <a:prstGeom prst="rect">
          <a:avLst/>
        </a:pr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160903</xdr:colOff>
      <xdr:row>14</xdr:row>
      <xdr:rowOff>75892</xdr:rowOff>
    </xdr:from>
    <xdr:to>
      <xdr:col>3</xdr:col>
      <xdr:colOff>678659</xdr:colOff>
      <xdr:row>15</xdr:row>
      <xdr:rowOff>97317</xdr:rowOff>
    </xdr:to>
    <xdr:sp macro="" textlink="">
      <xdr:nvSpPr>
        <xdr:cNvPr id="17" name="TextBox 16"/>
        <xdr:cNvSpPr txBox="1">
          <a:spLocks noChangeAspect="1"/>
        </xdr:cNvSpPr>
      </xdr:nvSpPr>
      <xdr:spPr>
        <a:xfrm>
          <a:off x="2504053" y="2742892"/>
          <a:ext cx="1584556" cy="21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r>
            <a:rPr lang="en-US" sz="1200" b="1">
              <a:solidFill>
                <a:schemeClr val="bg1"/>
              </a:solidFill>
              <a:latin typeface="Open Sans" panose="020B0606030504020204" pitchFamily="34" charset="0"/>
              <a:ea typeface="Open Sans" panose="020B0606030504020204" pitchFamily="34" charset="0"/>
              <a:cs typeface="Open Sans" panose="020B0606030504020204" pitchFamily="34" charset="0"/>
            </a:rPr>
            <a:t>COMMENTS</a:t>
          </a:r>
        </a:p>
      </xdr:txBody>
    </xdr:sp>
    <xdr:clientData/>
  </xdr:twoCellAnchor>
  <xdr:twoCellAnchor editAs="absolute">
    <xdr:from>
      <xdr:col>0</xdr:col>
      <xdr:colOff>71438</xdr:colOff>
      <xdr:row>46</xdr:row>
      <xdr:rowOff>130978</xdr:rowOff>
    </xdr:from>
    <xdr:to>
      <xdr:col>4</xdr:col>
      <xdr:colOff>288955</xdr:colOff>
      <xdr:row>47</xdr:row>
      <xdr:rowOff>153979</xdr:rowOff>
    </xdr:to>
    <xdr:sp macro="" textlink="">
      <xdr:nvSpPr>
        <xdr:cNvPr id="18" name="Text Box 7"/>
        <xdr:cNvSpPr txBox="1">
          <a:spLocks noChangeAspect="1"/>
        </xdr:cNvSpPr>
      </xdr:nvSpPr>
      <xdr:spPr>
        <a:xfrm>
          <a:off x="71438" y="9321412"/>
          <a:ext cx="4846667" cy="23136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600" i="1">
              <a:solidFill>
                <a:schemeClr val="bg1"/>
              </a:solidFill>
              <a:effectLst/>
              <a:latin typeface="+mn-lt"/>
              <a:ea typeface="+mn-ea"/>
              <a:cs typeface="+mn-cs"/>
            </a:rPr>
            <a:t>Currency</a:t>
          </a:r>
          <a:r>
            <a:rPr lang="en-US" sz="1600" i="1" baseline="0">
              <a:solidFill>
                <a:schemeClr val="bg1"/>
              </a:solidFill>
              <a:effectLst/>
              <a:latin typeface="+mn-lt"/>
              <a:ea typeface="+mn-ea"/>
              <a:cs typeface="+mn-cs"/>
            </a:rPr>
            <a:t> </a:t>
          </a:r>
          <a:r>
            <a:rPr lang="en-US" sz="1600" i="1">
              <a:solidFill>
                <a:srgbClr val="47B692"/>
              </a:solidFill>
              <a:effectLst/>
              <a:latin typeface="Open Sans" panose="020B0606030504020204" pitchFamily="34" charset="0"/>
              <a:ea typeface="Calibri"/>
              <a:cs typeface="Times New Roman" panose="02020603050405020304" pitchFamily="18" charset="0"/>
            </a:rPr>
            <a:t>Exchange </a:t>
          </a:r>
          <a:r>
            <a:rPr lang="en-US" sz="16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1600">
            <a:effectLst/>
            <a:ea typeface="Calibri"/>
            <a:cs typeface="Times New Roman" panose="02020603050405020304" pitchFamily="18" charset="0"/>
          </a:endParaRPr>
        </a:p>
      </xdr:txBody>
    </xdr:sp>
    <xdr:clientData/>
  </xdr:twoCellAnchor>
  <xdr:oneCellAnchor>
    <xdr:from>
      <xdr:col>2</xdr:col>
      <xdr:colOff>779823</xdr:colOff>
      <xdr:row>51</xdr:row>
      <xdr:rowOff>184553</xdr:rowOff>
    </xdr:from>
    <xdr:ext cx="2410557" cy="220830"/>
    <xdr:sp macro="" textlink="">
      <xdr:nvSpPr>
        <xdr:cNvPr id="19" name="TextBox 18"/>
        <xdr:cNvSpPr txBox="1"/>
      </xdr:nvSpPr>
      <xdr:spPr>
        <a:xfrm>
          <a:off x="3122973" y="10309628"/>
          <a:ext cx="2410557" cy="22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000" b="1">
              <a:solidFill>
                <a:schemeClr val="bg1"/>
              </a:solidFill>
              <a:latin typeface="Open Sans" pitchFamily="34" charset="0"/>
              <a:ea typeface="Open Sans" pitchFamily="34" charset="0"/>
              <a:cs typeface="Open Sans" pitchFamily="34" charset="0"/>
            </a:rPr>
            <a:t>www.CurrencyExchangePlanner.com</a:t>
          </a:r>
        </a:p>
      </xdr:txBody>
    </xdr:sp>
    <xdr:clientData/>
  </xdr:oneCellAnchor>
  <xdr:oneCellAnchor>
    <xdr:from>
      <xdr:col>2</xdr:col>
      <xdr:colOff>232174</xdr:colOff>
      <xdr:row>48</xdr:row>
      <xdr:rowOff>155768</xdr:rowOff>
    </xdr:from>
    <xdr:ext cx="2410557" cy="220830"/>
    <xdr:sp macro="" textlink="">
      <xdr:nvSpPr>
        <xdr:cNvPr id="22" name="TextBox 21"/>
        <xdr:cNvSpPr txBox="1"/>
      </xdr:nvSpPr>
      <xdr:spPr>
        <a:xfrm>
          <a:off x="2571752" y="9781971"/>
          <a:ext cx="2410557" cy="22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000" b="1">
              <a:solidFill>
                <a:schemeClr val="bg1"/>
              </a:solidFill>
              <a:latin typeface="Open Sans" pitchFamily="34" charset="0"/>
              <a:ea typeface="Open Sans" pitchFamily="34" charset="0"/>
              <a:cs typeface="Open Sans" pitchFamily="34" charset="0"/>
            </a:rPr>
            <a:t>www.CurrencyExchangePlanner.com</a:t>
          </a:r>
        </a:p>
      </xdr:txBody>
    </xdr:sp>
    <xdr:clientData/>
  </xdr:oneCellAnchor>
  <xdr:twoCellAnchor>
    <xdr:from>
      <xdr:col>4</xdr:col>
      <xdr:colOff>214314</xdr:colOff>
      <xdr:row>0</xdr:row>
      <xdr:rowOff>95251</xdr:rowOff>
    </xdr:from>
    <xdr:to>
      <xdr:col>5</xdr:col>
      <xdr:colOff>119064</xdr:colOff>
      <xdr:row>1</xdr:row>
      <xdr:rowOff>180976</xdr:rowOff>
    </xdr:to>
    <xdr:sp macro="" textlink="">
      <xdr:nvSpPr>
        <xdr:cNvPr id="23" name="Rounded Rectangle 22">
          <a:hlinkClick xmlns:r="http://schemas.openxmlformats.org/officeDocument/2006/relationships" r:id="rId1"/>
        </xdr:cNvPr>
        <xdr:cNvSpPr/>
      </xdr:nvSpPr>
      <xdr:spPr>
        <a:xfrm>
          <a:off x="4839892" y="95251"/>
          <a:ext cx="1238250"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twoCellAnchor>
    <xdr:from>
      <xdr:col>2</xdr:col>
      <xdr:colOff>208351</xdr:colOff>
      <xdr:row>0</xdr:row>
      <xdr:rowOff>142878</xdr:rowOff>
    </xdr:from>
    <xdr:to>
      <xdr:col>2</xdr:col>
      <xdr:colOff>1023930</xdr:colOff>
      <xdr:row>8</xdr:row>
      <xdr:rowOff>162029</xdr:rowOff>
    </xdr:to>
    <xdr:sp macro="" textlink="">
      <xdr:nvSpPr>
        <xdr:cNvPr id="24"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2547929" y="142878"/>
          <a:ext cx="815579" cy="1543151"/>
        </a:xfrm>
        <a:prstGeom prst="rect">
          <a:avLst/>
        </a:prstGeom>
        <a:noFill/>
      </xdr:spPr>
      <xdr:txBody>
        <a:bodyPr wrap="square" lIns="0" tIns="0" rIns="0" bIns="0" rtlCol="0" anchor="ctr">
          <a:noAutofit/>
          <a:scene3d>
            <a:camera prst="orthographicFront"/>
            <a:lightRig rig="flat" dir="tl"/>
          </a:scene3d>
          <a:sp3d contourW="19050" prstMaterial="clear">
            <a:bevelT w="50800" h="50800"/>
            <a:contourClr>
              <a:schemeClr val="accent5">
                <a:tint val="70000"/>
                <a:satMod val="180000"/>
                <a:alpha val="70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2500" b="1" cap="none" spc="0">
              <a:ln/>
              <a:solidFill>
                <a:schemeClr val="accent5">
                  <a:tint val="50000"/>
                  <a:satMod val="180000"/>
                </a:schemeClr>
              </a:solidFill>
              <a:effectLst/>
              <a:ea typeface="Open Sans Bold" panose="020B0806030504020204" pitchFamily="34" charset="0"/>
              <a:cs typeface="Open Sans Bold" panose="020B0806030504020204" pitchFamily="34" charset="0"/>
            </a:rPr>
            <a:t>X</a:t>
          </a:r>
        </a:p>
      </xdr:txBody>
    </xdr:sp>
    <xdr:clientData/>
  </xdr:twoCellAnchor>
  <xdr:twoCellAnchor>
    <xdr:from>
      <xdr:col>1</xdr:col>
      <xdr:colOff>1148950</xdr:colOff>
      <xdr:row>3</xdr:row>
      <xdr:rowOff>178597</xdr:rowOff>
    </xdr:from>
    <xdr:to>
      <xdr:col>4</xdr:col>
      <xdr:colOff>339321</xdr:colOff>
      <xdr:row>5</xdr:row>
      <xdr:rowOff>169365</xdr:rowOff>
    </xdr:to>
    <xdr:sp macro="" textlink="">
      <xdr:nvSpPr>
        <xdr:cNvPr id="25"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1375169" y="750097"/>
          <a:ext cx="3589730" cy="37176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1</xdr:col>
      <xdr:colOff>1011115</xdr:colOff>
      <xdr:row>22</xdr:row>
      <xdr:rowOff>212481</xdr:rowOff>
    </xdr:from>
    <xdr:ext cx="4544514" cy="937629"/>
    <xdr:sp macro="" textlink="">
      <xdr:nvSpPr>
        <xdr:cNvPr id="26" name="Rectangle 25"/>
        <xdr:cNvSpPr/>
      </xdr:nvSpPr>
      <xdr:spPr>
        <a:xfrm>
          <a:off x="1238250" y="4425462"/>
          <a:ext cx="4544514"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TRIAL VERSION</a:t>
          </a:r>
        </a:p>
      </xdr:txBody>
    </xdr:sp>
    <xdr:clientData/>
  </xdr:one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5954</xdr:rowOff>
    </xdr:from>
    <xdr:to>
      <xdr:col>5</xdr:col>
      <xdr:colOff>177864</xdr:colOff>
      <xdr:row>9</xdr:row>
      <xdr:rowOff>109117</xdr:rowOff>
    </xdr:to>
    <xdr:sp macro="" textlink="">
      <xdr:nvSpPr>
        <xdr:cNvPr id="2" name="Rectangle 100"/>
        <xdr:cNvSpPr>
          <a:spLocks noChangeAspect="1"/>
        </xdr:cNvSpPr>
      </xdr:nvSpPr>
      <xdr:spPr>
        <a:xfrm rot="10800000">
          <a:off x="0" y="5954"/>
          <a:ext cx="6140514" cy="1817663"/>
        </a:xfrm>
        <a:custGeom>
          <a:avLst/>
          <a:gdLst>
            <a:gd name="connsiteX0" fmla="*/ 0 w 6947647"/>
            <a:gd name="connsiteY0" fmla="*/ 0 h 1720253"/>
            <a:gd name="connsiteX1" fmla="*/ 6947647 w 6947647"/>
            <a:gd name="connsiteY1" fmla="*/ 0 h 1720253"/>
            <a:gd name="connsiteX2" fmla="*/ 6947647 w 6947647"/>
            <a:gd name="connsiteY2" fmla="*/ 1720253 h 1720253"/>
            <a:gd name="connsiteX3" fmla="*/ 0 w 6947647"/>
            <a:gd name="connsiteY3" fmla="*/ 1720253 h 1720253"/>
            <a:gd name="connsiteX4" fmla="*/ 0 w 6947647"/>
            <a:gd name="connsiteY4" fmla="*/ 0 h 1720253"/>
            <a:gd name="connsiteX0" fmla="*/ 0 w 6947647"/>
            <a:gd name="connsiteY0" fmla="*/ 0 h 1720253"/>
            <a:gd name="connsiteX1" fmla="*/ 6947647 w 6947647"/>
            <a:gd name="connsiteY1" fmla="*/ 1720253 h 1720253"/>
            <a:gd name="connsiteX2" fmla="*/ 0 w 6947647"/>
            <a:gd name="connsiteY2" fmla="*/ 1720253 h 1720253"/>
            <a:gd name="connsiteX3" fmla="*/ 0 w 6947647"/>
            <a:gd name="connsiteY3" fmla="*/ 0 h 1720253"/>
            <a:gd name="connsiteX0" fmla="*/ 0 w 6997966"/>
            <a:gd name="connsiteY0" fmla="*/ 0 h 1727452"/>
            <a:gd name="connsiteX1" fmla="*/ 6997966 w 6997966"/>
            <a:gd name="connsiteY1" fmla="*/ 1727452 h 1727452"/>
            <a:gd name="connsiteX2" fmla="*/ 0 w 6997966"/>
            <a:gd name="connsiteY2" fmla="*/ 1720253 h 1727452"/>
            <a:gd name="connsiteX3" fmla="*/ 0 w 6997966"/>
            <a:gd name="connsiteY3" fmla="*/ 0 h 1727452"/>
          </a:gdLst>
          <a:ahLst/>
          <a:cxnLst>
            <a:cxn ang="0">
              <a:pos x="connsiteX0" y="connsiteY0"/>
            </a:cxn>
            <a:cxn ang="0">
              <a:pos x="connsiteX1" y="connsiteY1"/>
            </a:cxn>
            <a:cxn ang="0">
              <a:pos x="connsiteX2" y="connsiteY2"/>
            </a:cxn>
            <a:cxn ang="0">
              <a:pos x="connsiteX3" y="connsiteY3"/>
            </a:cxn>
          </a:cxnLst>
          <a:rect l="l" t="t" r="r" b="b"/>
          <a:pathLst>
            <a:path w="6997966" h="1727452">
              <a:moveTo>
                <a:pt x="0" y="0"/>
              </a:moveTo>
              <a:lnTo>
                <a:pt x="6997966" y="1727452"/>
              </a:lnTo>
              <a:lnTo>
                <a:pt x="0" y="1720253"/>
              </a:lnTo>
              <a:lnTo>
                <a:pt x="0" y="0"/>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4</xdr:col>
      <xdr:colOff>1158203</xdr:colOff>
      <xdr:row>34</xdr:row>
      <xdr:rowOff>19891</xdr:rowOff>
    </xdr:from>
    <xdr:to>
      <xdr:col>5</xdr:col>
      <xdr:colOff>19390</xdr:colOff>
      <xdr:row>36</xdr:row>
      <xdr:rowOff>23812</xdr:rowOff>
    </xdr:to>
    <xdr:sp macro="" textlink="">
      <xdr:nvSpPr>
        <xdr:cNvPr id="3" name="Snip Diagonal Corner Rectangle 36"/>
        <xdr:cNvSpPr>
          <a:spLocks noChangeAspect="1"/>
        </xdr:cNvSpPr>
      </xdr:nvSpPr>
      <xdr:spPr>
        <a:xfrm flipH="1">
          <a:off x="5787353" y="6830266"/>
          <a:ext cx="194687" cy="384921"/>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376629 w 2765529"/>
            <a:gd name="connsiteY7" fmla="*/ 209668 h 363028"/>
            <a:gd name="connsiteX8" fmla="*/ 0 w 2765529"/>
            <a:gd name="connsiteY8" fmla="*/ 3594 h 363028"/>
            <a:gd name="connsiteX0" fmla="*/ 7174 w 2772703"/>
            <a:gd name="connsiteY0" fmla="*/ 3594 h 363028"/>
            <a:gd name="connsiteX1" fmla="*/ 2615948 w 2772703"/>
            <a:gd name="connsiteY1" fmla="*/ 0 h 363028"/>
            <a:gd name="connsiteX2" fmla="*/ 2772703 w 2772703"/>
            <a:gd name="connsiteY2" fmla="*/ 156954 h 363028"/>
            <a:gd name="connsiteX3" fmla="*/ 2771822 w 2772703"/>
            <a:gd name="connsiteY3" fmla="*/ 216024 h 363028"/>
            <a:gd name="connsiteX4" fmla="*/ 2629225 w 2772703"/>
            <a:gd name="connsiteY4" fmla="*/ 363028 h 363028"/>
            <a:gd name="connsiteX5" fmla="*/ 2629225 w 2772703"/>
            <a:gd name="connsiteY5" fmla="*/ 363028 h 363028"/>
            <a:gd name="connsiteX6" fmla="*/ 537164 w 2772703"/>
            <a:gd name="connsiteY6" fmla="*/ 359433 h 363028"/>
            <a:gd name="connsiteX7" fmla="*/ 0 w 2772703"/>
            <a:gd name="connsiteY7" fmla="*/ 216856 h 363028"/>
            <a:gd name="connsiteX8" fmla="*/ 7174 w 2772703"/>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0 w 2765529"/>
            <a:gd name="connsiteY7" fmla="*/ 216856 h 363028"/>
            <a:gd name="connsiteX8" fmla="*/ 0 w 2765529"/>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146187 w 2765529"/>
            <a:gd name="connsiteY6" fmla="*/ 363027 h 363028"/>
            <a:gd name="connsiteX7" fmla="*/ 0 w 2765529"/>
            <a:gd name="connsiteY7" fmla="*/ 216856 h 363028"/>
            <a:gd name="connsiteX8" fmla="*/ 0 w 2765529"/>
            <a:gd name="connsiteY8" fmla="*/ 3594 h 363028"/>
            <a:gd name="connsiteX0" fmla="*/ 0 w 2765529"/>
            <a:gd name="connsiteY0" fmla="*/ 216856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146187 w 2765529"/>
            <a:gd name="connsiteY6" fmla="*/ 363027 h 363028"/>
            <a:gd name="connsiteX7" fmla="*/ 0 w 2765529"/>
            <a:gd name="connsiteY7" fmla="*/ 216856 h 363028"/>
            <a:gd name="connsiteX0" fmla="*/ 0 w 2619342"/>
            <a:gd name="connsiteY0" fmla="*/ 363027 h 363028"/>
            <a:gd name="connsiteX1" fmla="*/ 2462587 w 2619342"/>
            <a:gd name="connsiteY1" fmla="*/ 0 h 363028"/>
            <a:gd name="connsiteX2" fmla="*/ 2619342 w 2619342"/>
            <a:gd name="connsiteY2" fmla="*/ 156954 h 363028"/>
            <a:gd name="connsiteX3" fmla="*/ 2618461 w 2619342"/>
            <a:gd name="connsiteY3" fmla="*/ 216024 h 363028"/>
            <a:gd name="connsiteX4" fmla="*/ 2475864 w 2619342"/>
            <a:gd name="connsiteY4" fmla="*/ 363028 h 363028"/>
            <a:gd name="connsiteX5" fmla="*/ 2475864 w 2619342"/>
            <a:gd name="connsiteY5" fmla="*/ 363028 h 363028"/>
            <a:gd name="connsiteX6" fmla="*/ 0 w 2619342"/>
            <a:gd name="connsiteY6" fmla="*/ 363027 h 363028"/>
            <a:gd name="connsiteX0" fmla="*/ 13277 w 156755"/>
            <a:gd name="connsiteY0" fmla="*/ 363028 h 363028"/>
            <a:gd name="connsiteX1" fmla="*/ 0 w 156755"/>
            <a:gd name="connsiteY1" fmla="*/ 0 h 363028"/>
            <a:gd name="connsiteX2" fmla="*/ 156755 w 156755"/>
            <a:gd name="connsiteY2" fmla="*/ 156954 h 363028"/>
            <a:gd name="connsiteX3" fmla="*/ 155874 w 156755"/>
            <a:gd name="connsiteY3" fmla="*/ 216024 h 363028"/>
            <a:gd name="connsiteX4" fmla="*/ 13277 w 156755"/>
            <a:gd name="connsiteY4" fmla="*/ 363028 h 363028"/>
            <a:gd name="connsiteX5" fmla="*/ 13277 w 156755"/>
            <a:gd name="connsiteY5" fmla="*/ 363028 h 363028"/>
            <a:gd name="connsiteX0" fmla="*/ 28926 w 172404"/>
            <a:gd name="connsiteY0" fmla="*/ 363028 h 363028"/>
            <a:gd name="connsiteX1" fmla="*/ 0 w 172404"/>
            <a:gd name="connsiteY1" fmla="*/ 0 h 363028"/>
            <a:gd name="connsiteX2" fmla="*/ 172404 w 172404"/>
            <a:gd name="connsiteY2" fmla="*/ 156954 h 363028"/>
            <a:gd name="connsiteX3" fmla="*/ 171523 w 172404"/>
            <a:gd name="connsiteY3" fmla="*/ 216024 h 363028"/>
            <a:gd name="connsiteX4" fmla="*/ 28926 w 172404"/>
            <a:gd name="connsiteY4" fmla="*/ 363028 h 363028"/>
            <a:gd name="connsiteX5" fmla="*/ 28926 w 172404"/>
            <a:gd name="connsiteY5" fmla="*/ 363028 h 363028"/>
            <a:gd name="connsiteX0" fmla="*/ 0 w 172542"/>
            <a:gd name="connsiteY0" fmla="*/ 363028 h 363028"/>
            <a:gd name="connsiteX1" fmla="*/ 138 w 172542"/>
            <a:gd name="connsiteY1" fmla="*/ 0 h 363028"/>
            <a:gd name="connsiteX2" fmla="*/ 172542 w 172542"/>
            <a:gd name="connsiteY2" fmla="*/ 156954 h 363028"/>
            <a:gd name="connsiteX3" fmla="*/ 171661 w 172542"/>
            <a:gd name="connsiteY3" fmla="*/ 216024 h 363028"/>
            <a:gd name="connsiteX4" fmla="*/ 29064 w 172542"/>
            <a:gd name="connsiteY4" fmla="*/ 363028 h 363028"/>
            <a:gd name="connsiteX5" fmla="*/ 0 w 172542"/>
            <a:gd name="connsiteY5" fmla="*/ 363028 h 363028"/>
            <a:gd name="connsiteX0" fmla="*/ 0 w 172542"/>
            <a:gd name="connsiteY0" fmla="*/ 363028 h 363028"/>
            <a:gd name="connsiteX1" fmla="*/ 138 w 172542"/>
            <a:gd name="connsiteY1" fmla="*/ 0 h 363028"/>
            <a:gd name="connsiteX2" fmla="*/ 172542 w 172542"/>
            <a:gd name="connsiteY2" fmla="*/ 156954 h 363028"/>
            <a:gd name="connsiteX3" fmla="*/ 171661 w 172542"/>
            <a:gd name="connsiteY3" fmla="*/ 216024 h 363028"/>
            <a:gd name="connsiteX4" fmla="*/ 0 w 172542"/>
            <a:gd name="connsiteY4" fmla="*/ 363028 h 3630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2542" h="363028">
              <a:moveTo>
                <a:pt x="0" y="363028"/>
              </a:moveTo>
              <a:lnTo>
                <a:pt x="138" y="0"/>
              </a:lnTo>
              <a:lnTo>
                <a:pt x="172542" y="156954"/>
              </a:lnTo>
              <a:cubicBezTo>
                <a:pt x="172248" y="176644"/>
                <a:pt x="171955" y="196334"/>
                <a:pt x="171661" y="216024"/>
              </a:cubicBezTo>
              <a:lnTo>
                <a:pt x="0" y="363028"/>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clientData/>
  </xdr:twoCellAnchor>
  <xdr:twoCellAnchor editAs="absolute">
    <xdr:from>
      <xdr:col>2</xdr:col>
      <xdr:colOff>262106</xdr:colOff>
      <xdr:row>33</xdr:row>
      <xdr:rowOff>184549</xdr:rowOff>
    </xdr:from>
    <xdr:to>
      <xdr:col>3</xdr:col>
      <xdr:colOff>981662</xdr:colOff>
      <xdr:row>36</xdr:row>
      <xdr:rowOff>4889</xdr:rowOff>
    </xdr:to>
    <xdr:sp macro="" textlink="">
      <xdr:nvSpPr>
        <xdr:cNvPr id="4" name="Snip Diagonal Corner Rectangle 36"/>
        <xdr:cNvSpPr>
          <a:spLocks noChangeAspect="1"/>
        </xdr:cNvSpPr>
      </xdr:nvSpPr>
      <xdr:spPr>
        <a:xfrm>
          <a:off x="2605256" y="6804424"/>
          <a:ext cx="1786356" cy="391840"/>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388900" h="363028">
              <a:moveTo>
                <a:pt x="0" y="7188"/>
              </a:moveTo>
              <a:lnTo>
                <a:pt x="2232145" y="0"/>
              </a:lnTo>
              <a:lnTo>
                <a:pt x="2388900" y="156954"/>
              </a:lnTo>
              <a:cubicBezTo>
                <a:pt x="2388606" y="176644"/>
                <a:pt x="2388313" y="196334"/>
                <a:pt x="2388019" y="216024"/>
              </a:cubicBezTo>
              <a:lnTo>
                <a:pt x="2245422" y="363028"/>
              </a:lnTo>
              <a:lnTo>
                <a:pt x="2245422" y="363028"/>
              </a:lnTo>
              <a:lnTo>
                <a:pt x="153361" y="359433"/>
              </a:lnTo>
              <a:lnTo>
                <a:pt x="0" y="209668"/>
              </a:lnTo>
              <a:lnTo>
                <a:pt x="0" y="7188"/>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r>
            <a:rPr lang="en-US" sz="1400">
              <a:latin typeface="Open Sans Extrabold" pitchFamily="34" charset="0"/>
              <a:ea typeface="Open Sans Extrabold" pitchFamily="34" charset="0"/>
              <a:cs typeface="Open Sans Extrabold" pitchFamily="34" charset="0"/>
            </a:rPr>
            <a:t>  GRAND TOTAL</a:t>
          </a:r>
        </a:p>
      </xdr:txBody>
    </xdr:sp>
    <xdr:clientData/>
  </xdr:twoCellAnchor>
  <xdr:twoCellAnchor editAs="absolute">
    <xdr:from>
      <xdr:col>4</xdr:col>
      <xdr:colOff>1311622</xdr:colOff>
      <xdr:row>49</xdr:row>
      <xdr:rowOff>3734</xdr:rowOff>
    </xdr:from>
    <xdr:to>
      <xdr:col>5</xdr:col>
      <xdr:colOff>139781</xdr:colOff>
      <xdr:row>49</xdr:row>
      <xdr:rowOff>86480</xdr:rowOff>
    </xdr:to>
    <xdr:sp macro="" textlink="">
      <xdr:nvSpPr>
        <xdr:cNvPr id="5" name="Right Triangle 39"/>
        <xdr:cNvSpPr>
          <a:spLocks noChangeAspect="1"/>
        </xdr:cNvSpPr>
      </xdr:nvSpPr>
      <xdr:spPr>
        <a:xfrm flipH="1">
          <a:off x="5940772" y="9824009"/>
          <a:ext cx="161659" cy="82746"/>
        </a:xfrm>
        <a:custGeom>
          <a:avLst/>
          <a:gdLst>
            <a:gd name="connsiteX0" fmla="*/ 0 w 339381"/>
            <a:gd name="connsiteY0" fmla="*/ 70460 h 70460"/>
            <a:gd name="connsiteX1" fmla="*/ 0 w 339381"/>
            <a:gd name="connsiteY1" fmla="*/ 0 h 70460"/>
            <a:gd name="connsiteX2" fmla="*/ 339381 w 339381"/>
            <a:gd name="connsiteY2" fmla="*/ 70460 h 70460"/>
            <a:gd name="connsiteX3" fmla="*/ 0 w 339381"/>
            <a:gd name="connsiteY3" fmla="*/ 70460 h 70460"/>
            <a:gd name="connsiteX0" fmla="*/ 0 w 339381"/>
            <a:gd name="connsiteY0" fmla="*/ 70460 h 70460"/>
            <a:gd name="connsiteX1" fmla="*/ 0 w 339381"/>
            <a:gd name="connsiteY1" fmla="*/ 0 h 70460"/>
            <a:gd name="connsiteX2" fmla="*/ 240889 w 339381"/>
            <a:gd name="connsiteY2" fmla="*/ 48996 h 70460"/>
            <a:gd name="connsiteX3" fmla="*/ 339381 w 339381"/>
            <a:gd name="connsiteY3" fmla="*/ 70460 h 70460"/>
            <a:gd name="connsiteX4" fmla="*/ 0 w 339381"/>
            <a:gd name="connsiteY4" fmla="*/ 70460 h 70460"/>
            <a:gd name="connsiteX0" fmla="*/ 0 w 339381"/>
            <a:gd name="connsiteY0" fmla="*/ 75126 h 75126"/>
            <a:gd name="connsiteX1" fmla="*/ 0 w 339381"/>
            <a:gd name="connsiteY1" fmla="*/ 4666 h 75126"/>
            <a:gd name="connsiteX2" fmla="*/ 195277 w 339381"/>
            <a:gd name="connsiteY2" fmla="*/ 0 h 75126"/>
            <a:gd name="connsiteX3" fmla="*/ 339381 w 339381"/>
            <a:gd name="connsiteY3" fmla="*/ 75126 h 75126"/>
            <a:gd name="connsiteX4" fmla="*/ 0 w 339381"/>
            <a:gd name="connsiteY4" fmla="*/ 75126 h 7512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39381" h="75126">
              <a:moveTo>
                <a:pt x="0" y="75126"/>
              </a:moveTo>
              <a:lnTo>
                <a:pt x="0" y="4666"/>
              </a:lnTo>
              <a:lnTo>
                <a:pt x="195277" y="0"/>
              </a:lnTo>
              <a:lnTo>
                <a:pt x="339381" y="75126"/>
              </a:lnTo>
              <a:lnTo>
                <a:pt x="0" y="75126"/>
              </a:lnTo>
              <a:close/>
            </a:path>
          </a:pathLst>
        </a:custGeom>
        <a:solidFill>
          <a:srgbClr val="F15F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11906</xdr:colOff>
      <xdr:row>40</xdr:row>
      <xdr:rowOff>175980</xdr:rowOff>
    </xdr:from>
    <xdr:to>
      <xdr:col>6</xdr:col>
      <xdr:colOff>12140</xdr:colOff>
      <xdr:row>49</xdr:row>
      <xdr:rowOff>101201</xdr:rowOff>
    </xdr:to>
    <xdr:sp macro="" textlink="">
      <xdr:nvSpPr>
        <xdr:cNvPr id="6" name="Rectangle 100"/>
        <xdr:cNvSpPr>
          <a:spLocks noChangeAspect="1"/>
        </xdr:cNvSpPr>
      </xdr:nvSpPr>
      <xdr:spPr>
        <a:xfrm>
          <a:off x="11906" y="8129355"/>
          <a:ext cx="6181959" cy="1792121"/>
        </a:xfrm>
        <a:custGeom>
          <a:avLst/>
          <a:gdLst>
            <a:gd name="connsiteX0" fmla="*/ 0 w 6947647"/>
            <a:gd name="connsiteY0" fmla="*/ 0 h 1720253"/>
            <a:gd name="connsiteX1" fmla="*/ 6947647 w 6947647"/>
            <a:gd name="connsiteY1" fmla="*/ 0 h 1720253"/>
            <a:gd name="connsiteX2" fmla="*/ 6947647 w 6947647"/>
            <a:gd name="connsiteY2" fmla="*/ 1720253 h 1720253"/>
            <a:gd name="connsiteX3" fmla="*/ 0 w 6947647"/>
            <a:gd name="connsiteY3" fmla="*/ 1720253 h 1720253"/>
            <a:gd name="connsiteX4" fmla="*/ 0 w 6947647"/>
            <a:gd name="connsiteY4" fmla="*/ 0 h 1720253"/>
            <a:gd name="connsiteX0" fmla="*/ 0 w 6947647"/>
            <a:gd name="connsiteY0" fmla="*/ 0 h 1720253"/>
            <a:gd name="connsiteX1" fmla="*/ 6947647 w 6947647"/>
            <a:gd name="connsiteY1" fmla="*/ 1720253 h 1720253"/>
            <a:gd name="connsiteX2" fmla="*/ 0 w 6947647"/>
            <a:gd name="connsiteY2" fmla="*/ 1720253 h 1720253"/>
            <a:gd name="connsiteX3" fmla="*/ 0 w 6947647"/>
            <a:gd name="connsiteY3" fmla="*/ 0 h 1720253"/>
            <a:gd name="connsiteX0" fmla="*/ 0 w 7040603"/>
            <a:gd name="connsiteY0" fmla="*/ 0 h 1738770"/>
            <a:gd name="connsiteX1" fmla="*/ 7040603 w 7040603"/>
            <a:gd name="connsiteY1" fmla="*/ 1738770 h 1738770"/>
            <a:gd name="connsiteX2" fmla="*/ 0 w 7040603"/>
            <a:gd name="connsiteY2" fmla="*/ 1720253 h 1738770"/>
            <a:gd name="connsiteX3" fmla="*/ 0 w 7040603"/>
            <a:gd name="connsiteY3" fmla="*/ 0 h 1738770"/>
          </a:gdLst>
          <a:ahLst/>
          <a:cxnLst>
            <a:cxn ang="0">
              <a:pos x="connsiteX0" y="connsiteY0"/>
            </a:cxn>
            <a:cxn ang="0">
              <a:pos x="connsiteX1" y="connsiteY1"/>
            </a:cxn>
            <a:cxn ang="0">
              <a:pos x="connsiteX2" y="connsiteY2"/>
            </a:cxn>
            <a:cxn ang="0">
              <a:pos x="connsiteX3" y="connsiteY3"/>
            </a:cxn>
          </a:cxnLst>
          <a:rect l="l" t="t" r="r" b="b"/>
          <a:pathLst>
            <a:path w="7040603" h="1738770">
              <a:moveTo>
                <a:pt x="0" y="0"/>
              </a:moveTo>
              <a:lnTo>
                <a:pt x="7040603" y="1738770"/>
              </a:lnTo>
              <a:lnTo>
                <a:pt x="0" y="1720253"/>
              </a:lnTo>
              <a:lnTo>
                <a:pt x="0" y="0"/>
              </a:lnTo>
              <a:close/>
            </a:path>
          </a:pathLst>
        </a:custGeom>
        <a:solidFill>
          <a:srgbClr val="4FABE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1</xdr:colOff>
      <xdr:row>41</xdr:row>
      <xdr:rowOff>18846</xdr:rowOff>
    </xdr:from>
    <xdr:to>
      <xdr:col>5</xdr:col>
      <xdr:colOff>177865</xdr:colOff>
      <xdr:row>49</xdr:row>
      <xdr:rowOff>163680</xdr:rowOff>
    </xdr:to>
    <xdr:sp macro="" textlink="">
      <xdr:nvSpPr>
        <xdr:cNvPr id="7" name="Rectangle 100"/>
        <xdr:cNvSpPr>
          <a:spLocks noChangeAspect="1"/>
        </xdr:cNvSpPr>
      </xdr:nvSpPr>
      <xdr:spPr>
        <a:xfrm>
          <a:off x="1" y="8162721"/>
          <a:ext cx="6140514" cy="1821234"/>
        </a:xfrm>
        <a:custGeom>
          <a:avLst/>
          <a:gdLst>
            <a:gd name="connsiteX0" fmla="*/ 0 w 6947647"/>
            <a:gd name="connsiteY0" fmla="*/ 0 h 1720253"/>
            <a:gd name="connsiteX1" fmla="*/ 6947647 w 6947647"/>
            <a:gd name="connsiteY1" fmla="*/ 0 h 1720253"/>
            <a:gd name="connsiteX2" fmla="*/ 6947647 w 6947647"/>
            <a:gd name="connsiteY2" fmla="*/ 1720253 h 1720253"/>
            <a:gd name="connsiteX3" fmla="*/ 0 w 6947647"/>
            <a:gd name="connsiteY3" fmla="*/ 1720253 h 1720253"/>
            <a:gd name="connsiteX4" fmla="*/ 0 w 6947647"/>
            <a:gd name="connsiteY4" fmla="*/ 0 h 1720253"/>
            <a:gd name="connsiteX0" fmla="*/ 0 w 6947647"/>
            <a:gd name="connsiteY0" fmla="*/ 0 h 1720253"/>
            <a:gd name="connsiteX1" fmla="*/ 6947647 w 6947647"/>
            <a:gd name="connsiteY1" fmla="*/ 1720253 h 1720253"/>
            <a:gd name="connsiteX2" fmla="*/ 0 w 6947647"/>
            <a:gd name="connsiteY2" fmla="*/ 1720253 h 1720253"/>
            <a:gd name="connsiteX3" fmla="*/ 0 w 6947647"/>
            <a:gd name="connsiteY3" fmla="*/ 0 h 1720253"/>
            <a:gd name="connsiteX0" fmla="*/ 0 w 6997966"/>
            <a:gd name="connsiteY0" fmla="*/ 0 h 1727452"/>
            <a:gd name="connsiteX1" fmla="*/ 6997966 w 6997966"/>
            <a:gd name="connsiteY1" fmla="*/ 1727452 h 1727452"/>
            <a:gd name="connsiteX2" fmla="*/ 0 w 6997966"/>
            <a:gd name="connsiteY2" fmla="*/ 1720253 h 1727452"/>
            <a:gd name="connsiteX3" fmla="*/ 0 w 6997966"/>
            <a:gd name="connsiteY3" fmla="*/ 0 h 1727452"/>
          </a:gdLst>
          <a:ahLst/>
          <a:cxnLst>
            <a:cxn ang="0">
              <a:pos x="connsiteX0" y="connsiteY0"/>
            </a:cxn>
            <a:cxn ang="0">
              <a:pos x="connsiteX1" y="connsiteY1"/>
            </a:cxn>
            <a:cxn ang="0">
              <a:pos x="connsiteX2" y="connsiteY2"/>
            </a:cxn>
            <a:cxn ang="0">
              <a:pos x="connsiteX3" y="connsiteY3"/>
            </a:cxn>
          </a:cxnLst>
          <a:rect l="l" t="t" r="r" b="b"/>
          <a:pathLst>
            <a:path w="6997966" h="1727452">
              <a:moveTo>
                <a:pt x="0" y="0"/>
              </a:moveTo>
              <a:lnTo>
                <a:pt x="6997966" y="1727452"/>
              </a:lnTo>
              <a:lnTo>
                <a:pt x="0" y="1720253"/>
              </a:lnTo>
              <a:lnTo>
                <a:pt x="0" y="0"/>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160734</xdr:colOff>
      <xdr:row>13</xdr:row>
      <xdr:rowOff>189002</xdr:rowOff>
    </xdr:from>
    <xdr:to>
      <xdr:col>5</xdr:col>
      <xdr:colOff>2951</xdr:colOff>
      <xdr:row>15</xdr:row>
      <xdr:rowOff>177991</xdr:rowOff>
    </xdr:to>
    <xdr:grpSp>
      <xdr:nvGrpSpPr>
        <xdr:cNvPr id="8" name="Group 7"/>
        <xdr:cNvGrpSpPr/>
      </xdr:nvGrpSpPr>
      <xdr:grpSpPr>
        <a:xfrm>
          <a:off x="160734" y="2665502"/>
          <a:ext cx="5806332" cy="369989"/>
          <a:chOff x="271162" y="2130771"/>
          <a:chExt cx="6543736" cy="365070"/>
        </a:xfrm>
      </xdr:grpSpPr>
      <xdr:sp macro="" textlink="">
        <xdr:nvSpPr>
          <xdr:cNvPr id="9" name="Snip Diagonal Corner Rectangle 36"/>
          <xdr:cNvSpPr>
            <a:spLocks noChangeAspect="1"/>
          </xdr:cNvSpPr>
        </xdr:nvSpPr>
        <xdr:spPr>
          <a:xfrm>
            <a:off x="2474337" y="2136415"/>
            <a:ext cx="2793837" cy="359426"/>
          </a:xfrm>
          <a:prstGeom prst="rect">
            <a:avLst/>
          </a:prstGeom>
          <a:solidFill>
            <a:srgbClr val="4FABE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10" name="Snip Diagonal Corner Rectangle 36"/>
          <xdr:cNvSpPr>
            <a:spLocks noChangeAspect="1"/>
          </xdr:cNvSpPr>
        </xdr:nvSpPr>
        <xdr:spPr>
          <a:xfrm>
            <a:off x="271162" y="2130771"/>
            <a:ext cx="2418729" cy="365068"/>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10165 w 2388900"/>
              <a:gd name="connsiteY0" fmla="*/ 1929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10165 w 2388900"/>
              <a:gd name="connsiteY8" fmla="*/ 1929 h 363028"/>
              <a:gd name="connsiteX0" fmla="*/ 2542 w 2388900"/>
              <a:gd name="connsiteY0" fmla="*/ 1929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2542 w 2388900"/>
              <a:gd name="connsiteY8" fmla="*/ 1929 h 363028"/>
              <a:gd name="connsiteX0" fmla="*/ 5083 w 2388900"/>
              <a:gd name="connsiteY0" fmla="*/ 0 h 366359"/>
              <a:gd name="connsiteX1" fmla="*/ 2232145 w 2388900"/>
              <a:gd name="connsiteY1" fmla="*/ 3331 h 366359"/>
              <a:gd name="connsiteX2" fmla="*/ 2388900 w 2388900"/>
              <a:gd name="connsiteY2" fmla="*/ 160285 h 366359"/>
              <a:gd name="connsiteX3" fmla="*/ 2388019 w 2388900"/>
              <a:gd name="connsiteY3" fmla="*/ 219355 h 366359"/>
              <a:gd name="connsiteX4" fmla="*/ 2245422 w 2388900"/>
              <a:gd name="connsiteY4" fmla="*/ 366359 h 366359"/>
              <a:gd name="connsiteX5" fmla="*/ 2245422 w 2388900"/>
              <a:gd name="connsiteY5" fmla="*/ 366359 h 366359"/>
              <a:gd name="connsiteX6" fmla="*/ 153361 w 2388900"/>
              <a:gd name="connsiteY6" fmla="*/ 362764 h 366359"/>
              <a:gd name="connsiteX7" fmla="*/ 0 w 2388900"/>
              <a:gd name="connsiteY7" fmla="*/ 212999 h 366359"/>
              <a:gd name="connsiteX8" fmla="*/ 5083 w 2388900"/>
              <a:gd name="connsiteY8" fmla="*/ 0 h 366359"/>
              <a:gd name="connsiteX0" fmla="*/ 2732 w 2388900"/>
              <a:gd name="connsiteY0" fmla="*/ 0 h 368781"/>
              <a:gd name="connsiteX1" fmla="*/ 2232145 w 2388900"/>
              <a:gd name="connsiteY1" fmla="*/ 5753 h 368781"/>
              <a:gd name="connsiteX2" fmla="*/ 2388900 w 2388900"/>
              <a:gd name="connsiteY2" fmla="*/ 162707 h 368781"/>
              <a:gd name="connsiteX3" fmla="*/ 2388019 w 2388900"/>
              <a:gd name="connsiteY3" fmla="*/ 221777 h 368781"/>
              <a:gd name="connsiteX4" fmla="*/ 2245422 w 2388900"/>
              <a:gd name="connsiteY4" fmla="*/ 368781 h 368781"/>
              <a:gd name="connsiteX5" fmla="*/ 2245422 w 2388900"/>
              <a:gd name="connsiteY5" fmla="*/ 368781 h 368781"/>
              <a:gd name="connsiteX6" fmla="*/ 153361 w 2388900"/>
              <a:gd name="connsiteY6" fmla="*/ 365186 h 368781"/>
              <a:gd name="connsiteX7" fmla="*/ 0 w 2388900"/>
              <a:gd name="connsiteY7" fmla="*/ 215421 h 368781"/>
              <a:gd name="connsiteX8" fmla="*/ 2732 w 2388900"/>
              <a:gd name="connsiteY8" fmla="*/ 0 h 368781"/>
              <a:gd name="connsiteX0" fmla="*/ 380 w 2388900"/>
              <a:gd name="connsiteY0" fmla="*/ 0 h 368781"/>
              <a:gd name="connsiteX1" fmla="*/ 2232145 w 2388900"/>
              <a:gd name="connsiteY1" fmla="*/ 5753 h 368781"/>
              <a:gd name="connsiteX2" fmla="*/ 2388900 w 2388900"/>
              <a:gd name="connsiteY2" fmla="*/ 162707 h 368781"/>
              <a:gd name="connsiteX3" fmla="*/ 2388019 w 2388900"/>
              <a:gd name="connsiteY3" fmla="*/ 221777 h 368781"/>
              <a:gd name="connsiteX4" fmla="*/ 2245422 w 2388900"/>
              <a:gd name="connsiteY4" fmla="*/ 368781 h 368781"/>
              <a:gd name="connsiteX5" fmla="*/ 2245422 w 2388900"/>
              <a:gd name="connsiteY5" fmla="*/ 368781 h 368781"/>
              <a:gd name="connsiteX6" fmla="*/ 153361 w 2388900"/>
              <a:gd name="connsiteY6" fmla="*/ 365186 h 368781"/>
              <a:gd name="connsiteX7" fmla="*/ 0 w 2388900"/>
              <a:gd name="connsiteY7" fmla="*/ 215421 h 368781"/>
              <a:gd name="connsiteX8" fmla="*/ 380 w 2388900"/>
              <a:gd name="connsiteY8" fmla="*/ 0 h 3687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388900" h="368781">
                <a:moveTo>
                  <a:pt x="380" y="0"/>
                </a:moveTo>
                <a:lnTo>
                  <a:pt x="2232145" y="5753"/>
                </a:lnTo>
                <a:lnTo>
                  <a:pt x="2388900" y="162707"/>
                </a:lnTo>
                <a:cubicBezTo>
                  <a:pt x="2388606" y="182397"/>
                  <a:pt x="2388313" y="202087"/>
                  <a:pt x="2388019" y="221777"/>
                </a:cubicBezTo>
                <a:lnTo>
                  <a:pt x="2245422" y="368781"/>
                </a:lnTo>
                <a:lnTo>
                  <a:pt x="2245422" y="368781"/>
                </a:lnTo>
                <a:lnTo>
                  <a:pt x="153361" y="365186"/>
                </a:lnTo>
                <a:lnTo>
                  <a:pt x="0" y="215421"/>
                </a:lnTo>
                <a:cubicBezTo>
                  <a:pt x="847" y="146175"/>
                  <a:pt x="-467" y="69246"/>
                  <a:pt x="380" y="0"/>
                </a:cubicBez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11" name="Snip Diagonal Corner Rectangle 36"/>
          <xdr:cNvSpPr>
            <a:spLocks noChangeAspect="1"/>
          </xdr:cNvSpPr>
        </xdr:nvSpPr>
        <xdr:spPr>
          <a:xfrm flipH="1">
            <a:off x="4969020" y="2136415"/>
            <a:ext cx="1845878" cy="359426"/>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376629 w 2765529"/>
              <a:gd name="connsiteY7" fmla="*/ 209668 h 363028"/>
              <a:gd name="connsiteX8" fmla="*/ 0 w 2765529"/>
              <a:gd name="connsiteY8" fmla="*/ 3594 h 363028"/>
              <a:gd name="connsiteX0" fmla="*/ 7174 w 2772703"/>
              <a:gd name="connsiteY0" fmla="*/ 3594 h 363028"/>
              <a:gd name="connsiteX1" fmla="*/ 2615948 w 2772703"/>
              <a:gd name="connsiteY1" fmla="*/ 0 h 363028"/>
              <a:gd name="connsiteX2" fmla="*/ 2772703 w 2772703"/>
              <a:gd name="connsiteY2" fmla="*/ 156954 h 363028"/>
              <a:gd name="connsiteX3" fmla="*/ 2771822 w 2772703"/>
              <a:gd name="connsiteY3" fmla="*/ 216024 h 363028"/>
              <a:gd name="connsiteX4" fmla="*/ 2629225 w 2772703"/>
              <a:gd name="connsiteY4" fmla="*/ 363028 h 363028"/>
              <a:gd name="connsiteX5" fmla="*/ 2629225 w 2772703"/>
              <a:gd name="connsiteY5" fmla="*/ 363028 h 363028"/>
              <a:gd name="connsiteX6" fmla="*/ 537164 w 2772703"/>
              <a:gd name="connsiteY6" fmla="*/ 359433 h 363028"/>
              <a:gd name="connsiteX7" fmla="*/ 0 w 2772703"/>
              <a:gd name="connsiteY7" fmla="*/ 216856 h 363028"/>
              <a:gd name="connsiteX8" fmla="*/ 7174 w 2772703"/>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0 w 2765529"/>
              <a:gd name="connsiteY7" fmla="*/ 216856 h 363028"/>
              <a:gd name="connsiteX8" fmla="*/ 0 w 2765529"/>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146187 w 2765529"/>
              <a:gd name="connsiteY6" fmla="*/ 363027 h 363028"/>
              <a:gd name="connsiteX7" fmla="*/ 0 w 2765529"/>
              <a:gd name="connsiteY7" fmla="*/ 216856 h 363028"/>
              <a:gd name="connsiteX8" fmla="*/ 0 w 2765529"/>
              <a:gd name="connsiteY8" fmla="*/ 3594 h 3630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765529" h="363028">
                <a:moveTo>
                  <a:pt x="0" y="3594"/>
                </a:moveTo>
                <a:lnTo>
                  <a:pt x="2608774" y="0"/>
                </a:lnTo>
                <a:lnTo>
                  <a:pt x="2765529" y="156954"/>
                </a:lnTo>
                <a:cubicBezTo>
                  <a:pt x="2765235" y="176644"/>
                  <a:pt x="2764942" y="196334"/>
                  <a:pt x="2764648" y="216024"/>
                </a:cubicBezTo>
                <a:lnTo>
                  <a:pt x="2622051" y="363028"/>
                </a:lnTo>
                <a:lnTo>
                  <a:pt x="2622051" y="363028"/>
                </a:lnTo>
                <a:lnTo>
                  <a:pt x="146187" y="363027"/>
                </a:lnTo>
                <a:lnTo>
                  <a:pt x="0" y="216856"/>
                </a:lnTo>
                <a:lnTo>
                  <a:pt x="0" y="3594"/>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12" name="TextBox 11"/>
          <xdr:cNvSpPr txBox="1">
            <a:spLocks noChangeAspect="1"/>
          </xdr:cNvSpPr>
        </xdr:nvSpPr>
        <xdr:spPr>
          <a:xfrm>
            <a:off x="479515" y="2215537"/>
            <a:ext cx="1689532" cy="209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r>
              <a:rPr lang="en-US" sz="1200" b="1">
                <a:solidFill>
                  <a:schemeClr val="bg1"/>
                </a:solidFill>
                <a:latin typeface="Open Sans" panose="020B0606030504020204" pitchFamily="34" charset="0"/>
                <a:ea typeface="Open Sans" panose="020B0606030504020204" pitchFamily="34" charset="0"/>
                <a:cs typeface="Open Sans" panose="020B0606030504020204" pitchFamily="34" charset="0"/>
              </a:rPr>
              <a:t>DESCRIPTION</a:t>
            </a:r>
          </a:p>
        </xdr:txBody>
      </xdr:sp>
      <xdr:sp macro="" textlink="">
        <xdr:nvSpPr>
          <xdr:cNvPr id="13" name="TextBox 12"/>
          <xdr:cNvSpPr txBox="1">
            <a:spLocks noChangeAspect="1"/>
          </xdr:cNvSpPr>
        </xdr:nvSpPr>
        <xdr:spPr>
          <a:xfrm>
            <a:off x="5696506" y="2216261"/>
            <a:ext cx="911054" cy="209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r>
              <a:rPr lang="en-US" sz="1200" b="1">
                <a:solidFill>
                  <a:schemeClr val="bg1"/>
                </a:solidFill>
                <a:latin typeface="Open Sans" panose="020B0606030504020204" pitchFamily="34" charset="0"/>
                <a:ea typeface="Open Sans" panose="020B0606030504020204" pitchFamily="34" charset="0"/>
                <a:cs typeface="Open Sans" panose="020B0606030504020204" pitchFamily="34" charset="0"/>
              </a:rPr>
              <a:t>AMOUNT</a:t>
            </a:r>
          </a:p>
        </xdr:txBody>
      </xdr:sp>
    </xdr:grpSp>
    <xdr:clientData/>
  </xdr:twoCellAnchor>
  <xdr:twoCellAnchor editAs="absolute">
    <xdr:from>
      <xdr:col>1</xdr:col>
      <xdr:colOff>1099546</xdr:colOff>
      <xdr:row>9</xdr:row>
      <xdr:rowOff>114603</xdr:rowOff>
    </xdr:from>
    <xdr:to>
      <xdr:col>3</xdr:col>
      <xdr:colOff>1172766</xdr:colOff>
      <xdr:row>13</xdr:row>
      <xdr:rowOff>125015</xdr:rowOff>
    </xdr:to>
    <xdr:sp macro="" textlink="">
      <xdr:nvSpPr>
        <xdr:cNvPr id="14" name="TextBox 13"/>
        <xdr:cNvSpPr txBox="1">
          <a:spLocks noChangeAspect="1"/>
        </xdr:cNvSpPr>
      </xdr:nvSpPr>
      <xdr:spPr>
        <a:xfrm>
          <a:off x="1328146" y="1829103"/>
          <a:ext cx="3254570" cy="77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chorCtr="1">
          <a:noAutofit/>
        </a:bodyPr>
        <a:lstStyle/>
        <a:p>
          <a:r>
            <a:rPr lang="en-US" sz="2500" b="1">
              <a:solidFill>
                <a:srgbClr val="454445"/>
              </a:solidFill>
              <a:effectLst>
                <a:outerShdw blurRad="60007" dist="310007" dir="7680000" sy="30000" kx="1300200" algn="ctr" rotWithShape="0">
                  <a:prstClr val="black">
                    <a:alpha val="32000"/>
                  </a:prstClr>
                </a:outerShdw>
              </a:effectLst>
              <a:latin typeface="Open Sans" panose="020B0606030504020204" pitchFamily="34" charset="0"/>
              <a:ea typeface="Open Sans" panose="020B0606030504020204" pitchFamily="34" charset="0"/>
              <a:cs typeface="Open Sans" panose="020B0606030504020204" pitchFamily="34" charset="0"/>
            </a:rPr>
            <a:t>FAMILY PLANNING</a:t>
          </a:r>
        </a:p>
      </xdr:txBody>
    </xdr:sp>
    <xdr:clientData/>
  </xdr:twoCellAnchor>
  <xdr:twoCellAnchor editAs="absolute">
    <xdr:from>
      <xdr:col>4</xdr:col>
      <xdr:colOff>1327547</xdr:colOff>
      <xdr:row>0</xdr:row>
      <xdr:rowOff>0</xdr:rowOff>
    </xdr:from>
    <xdr:to>
      <xdr:col>5</xdr:col>
      <xdr:colOff>214313</xdr:colOff>
      <xdr:row>49</xdr:row>
      <xdr:rowOff>154781</xdr:rowOff>
    </xdr:to>
    <xdr:sp macro="" textlink="">
      <xdr:nvSpPr>
        <xdr:cNvPr id="15" name="Rectangle 14"/>
        <xdr:cNvSpPr/>
      </xdr:nvSpPr>
      <xdr:spPr>
        <a:xfrm>
          <a:off x="5956697" y="0"/>
          <a:ext cx="220266" cy="9975056"/>
        </a:xfrm>
        <a:prstGeom prst="rect">
          <a:avLst/>
        </a:pr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0</xdr:col>
      <xdr:colOff>220266</xdr:colOff>
      <xdr:row>48</xdr:row>
      <xdr:rowOff>202406</xdr:rowOff>
    </xdr:to>
    <xdr:sp macro="" textlink="">
      <xdr:nvSpPr>
        <xdr:cNvPr id="16" name="Rectangle 15"/>
        <xdr:cNvSpPr/>
      </xdr:nvSpPr>
      <xdr:spPr>
        <a:xfrm>
          <a:off x="0" y="0"/>
          <a:ext cx="220266" cy="9813131"/>
        </a:xfrm>
        <a:prstGeom prst="rect">
          <a:avLst/>
        </a:pr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160903</xdr:colOff>
      <xdr:row>14</xdr:row>
      <xdr:rowOff>75892</xdr:rowOff>
    </xdr:from>
    <xdr:to>
      <xdr:col>3</xdr:col>
      <xdr:colOff>678659</xdr:colOff>
      <xdr:row>15</xdr:row>
      <xdr:rowOff>97317</xdr:rowOff>
    </xdr:to>
    <xdr:sp macro="" textlink="">
      <xdr:nvSpPr>
        <xdr:cNvPr id="17" name="TextBox 16"/>
        <xdr:cNvSpPr txBox="1">
          <a:spLocks noChangeAspect="1"/>
        </xdr:cNvSpPr>
      </xdr:nvSpPr>
      <xdr:spPr>
        <a:xfrm>
          <a:off x="2504053" y="2742892"/>
          <a:ext cx="1584556" cy="21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r>
            <a:rPr lang="en-US" sz="1200" b="1">
              <a:solidFill>
                <a:schemeClr val="bg1"/>
              </a:solidFill>
              <a:latin typeface="Open Sans" panose="020B0606030504020204" pitchFamily="34" charset="0"/>
              <a:ea typeface="Open Sans" panose="020B0606030504020204" pitchFamily="34" charset="0"/>
              <a:cs typeface="Open Sans" panose="020B0606030504020204" pitchFamily="34" charset="0"/>
            </a:rPr>
            <a:t>COMMENTS</a:t>
          </a:r>
        </a:p>
      </xdr:txBody>
    </xdr:sp>
    <xdr:clientData/>
  </xdr:twoCellAnchor>
  <xdr:twoCellAnchor editAs="absolute">
    <xdr:from>
      <xdr:col>0</xdr:col>
      <xdr:colOff>71438</xdr:colOff>
      <xdr:row>46</xdr:row>
      <xdr:rowOff>130978</xdr:rowOff>
    </xdr:from>
    <xdr:to>
      <xdr:col>4</xdr:col>
      <xdr:colOff>288955</xdr:colOff>
      <xdr:row>47</xdr:row>
      <xdr:rowOff>153979</xdr:rowOff>
    </xdr:to>
    <xdr:sp macro="" textlink="">
      <xdr:nvSpPr>
        <xdr:cNvPr id="18" name="Text Box 7"/>
        <xdr:cNvSpPr txBox="1">
          <a:spLocks noChangeAspect="1"/>
        </xdr:cNvSpPr>
      </xdr:nvSpPr>
      <xdr:spPr>
        <a:xfrm>
          <a:off x="71438" y="9322603"/>
          <a:ext cx="4846667" cy="23255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600" i="1">
              <a:solidFill>
                <a:schemeClr val="bg1"/>
              </a:solidFill>
              <a:effectLst/>
              <a:latin typeface="+mn-lt"/>
              <a:ea typeface="+mn-ea"/>
              <a:cs typeface="+mn-cs"/>
            </a:rPr>
            <a:t>Currency</a:t>
          </a:r>
          <a:r>
            <a:rPr lang="en-US" sz="1600" i="1" baseline="0">
              <a:solidFill>
                <a:schemeClr val="bg1"/>
              </a:solidFill>
              <a:effectLst/>
              <a:latin typeface="+mn-lt"/>
              <a:ea typeface="+mn-ea"/>
              <a:cs typeface="+mn-cs"/>
            </a:rPr>
            <a:t> </a:t>
          </a:r>
          <a:r>
            <a:rPr lang="en-US" sz="1600" i="1">
              <a:solidFill>
                <a:srgbClr val="4FABE0"/>
              </a:solidFill>
              <a:effectLst/>
              <a:latin typeface="Open Sans" panose="020B0606030504020204" pitchFamily="34" charset="0"/>
              <a:ea typeface="Calibri"/>
              <a:cs typeface="Times New Roman" panose="02020603050405020304" pitchFamily="18" charset="0"/>
            </a:rPr>
            <a:t>Exchange </a:t>
          </a:r>
          <a:r>
            <a:rPr lang="en-US" sz="16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1600">
            <a:effectLst/>
            <a:ea typeface="Calibri"/>
            <a:cs typeface="Times New Roman" panose="02020603050405020304" pitchFamily="18" charset="0"/>
          </a:endParaRPr>
        </a:p>
      </xdr:txBody>
    </xdr:sp>
    <xdr:clientData/>
  </xdr:twoCellAnchor>
  <xdr:oneCellAnchor>
    <xdr:from>
      <xdr:col>2</xdr:col>
      <xdr:colOff>779823</xdr:colOff>
      <xdr:row>51</xdr:row>
      <xdr:rowOff>184553</xdr:rowOff>
    </xdr:from>
    <xdr:ext cx="2410557" cy="220830"/>
    <xdr:sp macro="" textlink="">
      <xdr:nvSpPr>
        <xdr:cNvPr id="19" name="TextBox 18"/>
        <xdr:cNvSpPr txBox="1"/>
      </xdr:nvSpPr>
      <xdr:spPr>
        <a:xfrm>
          <a:off x="3122973" y="10385828"/>
          <a:ext cx="2410557" cy="22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000" b="1">
              <a:solidFill>
                <a:schemeClr val="bg1"/>
              </a:solidFill>
              <a:latin typeface="Open Sans" pitchFamily="34" charset="0"/>
              <a:ea typeface="Open Sans" pitchFamily="34" charset="0"/>
              <a:cs typeface="Open Sans" pitchFamily="34" charset="0"/>
            </a:rPr>
            <a:t>www.CurrencyExchangePlanner.com</a:t>
          </a:r>
        </a:p>
      </xdr:txBody>
    </xdr:sp>
    <xdr:clientData/>
  </xdr:oneCellAnchor>
  <xdr:oneCellAnchor>
    <xdr:from>
      <xdr:col>2</xdr:col>
      <xdr:colOff>232174</xdr:colOff>
      <xdr:row>48</xdr:row>
      <xdr:rowOff>155768</xdr:rowOff>
    </xdr:from>
    <xdr:ext cx="2410557" cy="220830"/>
    <xdr:sp macro="" textlink="">
      <xdr:nvSpPr>
        <xdr:cNvPr id="22" name="TextBox 21"/>
        <xdr:cNvSpPr txBox="1"/>
      </xdr:nvSpPr>
      <xdr:spPr>
        <a:xfrm>
          <a:off x="2575324" y="9766493"/>
          <a:ext cx="2410557" cy="22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000" b="1">
              <a:solidFill>
                <a:schemeClr val="bg1"/>
              </a:solidFill>
              <a:latin typeface="Open Sans" pitchFamily="34" charset="0"/>
              <a:ea typeface="Open Sans" pitchFamily="34" charset="0"/>
              <a:cs typeface="Open Sans" pitchFamily="34" charset="0"/>
            </a:rPr>
            <a:t>www.CurrencyExchangePlanner.com</a:t>
          </a:r>
        </a:p>
      </xdr:txBody>
    </xdr:sp>
    <xdr:clientData/>
  </xdr:oneCellAnchor>
  <xdr:twoCellAnchor>
    <xdr:from>
      <xdr:col>4</xdr:col>
      <xdr:colOff>214312</xdr:colOff>
      <xdr:row>0</xdr:row>
      <xdr:rowOff>95251</xdr:rowOff>
    </xdr:from>
    <xdr:to>
      <xdr:col>5</xdr:col>
      <xdr:colOff>119062</xdr:colOff>
      <xdr:row>1</xdr:row>
      <xdr:rowOff>180976</xdr:rowOff>
    </xdr:to>
    <xdr:sp macro="" textlink="">
      <xdr:nvSpPr>
        <xdr:cNvPr id="23" name="Rounded Rectangle 22">
          <a:hlinkClick xmlns:r="http://schemas.openxmlformats.org/officeDocument/2006/relationships" r:id="rId1"/>
        </xdr:cNvPr>
        <xdr:cNvSpPr/>
      </xdr:nvSpPr>
      <xdr:spPr>
        <a:xfrm>
          <a:off x="4839890" y="95251"/>
          <a:ext cx="1238250"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twoCellAnchor>
    <xdr:from>
      <xdr:col>2</xdr:col>
      <xdr:colOff>208350</xdr:colOff>
      <xdr:row>0</xdr:row>
      <xdr:rowOff>142879</xdr:rowOff>
    </xdr:from>
    <xdr:to>
      <xdr:col>2</xdr:col>
      <xdr:colOff>1023929</xdr:colOff>
      <xdr:row>8</xdr:row>
      <xdr:rowOff>162030</xdr:rowOff>
    </xdr:to>
    <xdr:sp macro="" textlink="">
      <xdr:nvSpPr>
        <xdr:cNvPr id="24"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2547928" y="142879"/>
          <a:ext cx="815579" cy="1543151"/>
        </a:xfrm>
        <a:prstGeom prst="rect">
          <a:avLst/>
        </a:prstGeom>
        <a:noFill/>
      </xdr:spPr>
      <xdr:txBody>
        <a:bodyPr wrap="square" lIns="0" tIns="0" rIns="0" bIns="0" rtlCol="0" anchor="ctr">
          <a:noAutofit/>
          <a:scene3d>
            <a:camera prst="orthographicFront"/>
            <a:lightRig rig="flat" dir="tl"/>
          </a:scene3d>
          <a:sp3d contourW="19050" prstMaterial="clear">
            <a:bevelT w="50800" h="50800"/>
            <a:contourClr>
              <a:schemeClr val="accent5">
                <a:tint val="70000"/>
                <a:satMod val="180000"/>
                <a:alpha val="70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2500" b="1" cap="none" spc="0">
              <a:ln/>
              <a:solidFill>
                <a:schemeClr val="accent5">
                  <a:tint val="50000"/>
                  <a:satMod val="180000"/>
                </a:schemeClr>
              </a:solidFill>
              <a:effectLst/>
              <a:ea typeface="Open Sans Bold" panose="020B0806030504020204" pitchFamily="34" charset="0"/>
              <a:cs typeface="Open Sans Bold" panose="020B0806030504020204" pitchFamily="34" charset="0"/>
            </a:rPr>
            <a:t>X</a:t>
          </a:r>
        </a:p>
      </xdr:txBody>
    </xdr:sp>
    <xdr:clientData/>
  </xdr:twoCellAnchor>
  <xdr:twoCellAnchor>
    <xdr:from>
      <xdr:col>1</xdr:col>
      <xdr:colOff>1148949</xdr:colOff>
      <xdr:row>3</xdr:row>
      <xdr:rowOff>178598</xdr:rowOff>
    </xdr:from>
    <xdr:to>
      <xdr:col>4</xdr:col>
      <xdr:colOff>339320</xdr:colOff>
      <xdr:row>5</xdr:row>
      <xdr:rowOff>169366</xdr:rowOff>
    </xdr:to>
    <xdr:sp macro="" textlink="">
      <xdr:nvSpPr>
        <xdr:cNvPr id="25"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1375168" y="750098"/>
          <a:ext cx="3589730" cy="37176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1</xdr:col>
      <xdr:colOff>608134</xdr:colOff>
      <xdr:row>21</xdr:row>
      <xdr:rowOff>7327</xdr:rowOff>
    </xdr:from>
    <xdr:ext cx="4544514" cy="937629"/>
    <xdr:sp macro="" textlink="">
      <xdr:nvSpPr>
        <xdr:cNvPr id="26" name="Rectangle 25"/>
        <xdr:cNvSpPr/>
      </xdr:nvSpPr>
      <xdr:spPr>
        <a:xfrm>
          <a:off x="835269" y="4000500"/>
          <a:ext cx="4544514"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TRIAL VERSION</a:t>
          </a:r>
        </a:p>
      </xdr:txBody>
    </xdr:sp>
    <xdr:clientData/>
  </xdr:one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5954</xdr:rowOff>
    </xdr:from>
    <xdr:to>
      <xdr:col>5</xdr:col>
      <xdr:colOff>177864</xdr:colOff>
      <xdr:row>9</xdr:row>
      <xdr:rowOff>109117</xdr:rowOff>
    </xdr:to>
    <xdr:sp macro="" textlink="">
      <xdr:nvSpPr>
        <xdr:cNvPr id="2" name="Rectangle 100"/>
        <xdr:cNvSpPr>
          <a:spLocks noChangeAspect="1"/>
        </xdr:cNvSpPr>
      </xdr:nvSpPr>
      <xdr:spPr>
        <a:xfrm rot="10800000">
          <a:off x="0" y="5954"/>
          <a:ext cx="6140514" cy="1817663"/>
        </a:xfrm>
        <a:custGeom>
          <a:avLst/>
          <a:gdLst>
            <a:gd name="connsiteX0" fmla="*/ 0 w 6947647"/>
            <a:gd name="connsiteY0" fmla="*/ 0 h 1720253"/>
            <a:gd name="connsiteX1" fmla="*/ 6947647 w 6947647"/>
            <a:gd name="connsiteY1" fmla="*/ 0 h 1720253"/>
            <a:gd name="connsiteX2" fmla="*/ 6947647 w 6947647"/>
            <a:gd name="connsiteY2" fmla="*/ 1720253 h 1720253"/>
            <a:gd name="connsiteX3" fmla="*/ 0 w 6947647"/>
            <a:gd name="connsiteY3" fmla="*/ 1720253 h 1720253"/>
            <a:gd name="connsiteX4" fmla="*/ 0 w 6947647"/>
            <a:gd name="connsiteY4" fmla="*/ 0 h 1720253"/>
            <a:gd name="connsiteX0" fmla="*/ 0 w 6947647"/>
            <a:gd name="connsiteY0" fmla="*/ 0 h 1720253"/>
            <a:gd name="connsiteX1" fmla="*/ 6947647 w 6947647"/>
            <a:gd name="connsiteY1" fmla="*/ 1720253 h 1720253"/>
            <a:gd name="connsiteX2" fmla="*/ 0 w 6947647"/>
            <a:gd name="connsiteY2" fmla="*/ 1720253 h 1720253"/>
            <a:gd name="connsiteX3" fmla="*/ 0 w 6947647"/>
            <a:gd name="connsiteY3" fmla="*/ 0 h 1720253"/>
            <a:gd name="connsiteX0" fmla="*/ 0 w 6997966"/>
            <a:gd name="connsiteY0" fmla="*/ 0 h 1727452"/>
            <a:gd name="connsiteX1" fmla="*/ 6997966 w 6997966"/>
            <a:gd name="connsiteY1" fmla="*/ 1727452 h 1727452"/>
            <a:gd name="connsiteX2" fmla="*/ 0 w 6997966"/>
            <a:gd name="connsiteY2" fmla="*/ 1720253 h 1727452"/>
            <a:gd name="connsiteX3" fmla="*/ 0 w 6997966"/>
            <a:gd name="connsiteY3" fmla="*/ 0 h 1727452"/>
          </a:gdLst>
          <a:ahLst/>
          <a:cxnLst>
            <a:cxn ang="0">
              <a:pos x="connsiteX0" y="connsiteY0"/>
            </a:cxn>
            <a:cxn ang="0">
              <a:pos x="connsiteX1" y="connsiteY1"/>
            </a:cxn>
            <a:cxn ang="0">
              <a:pos x="connsiteX2" y="connsiteY2"/>
            </a:cxn>
            <a:cxn ang="0">
              <a:pos x="connsiteX3" y="connsiteY3"/>
            </a:cxn>
          </a:cxnLst>
          <a:rect l="l" t="t" r="r" b="b"/>
          <a:pathLst>
            <a:path w="6997966" h="1727452">
              <a:moveTo>
                <a:pt x="0" y="0"/>
              </a:moveTo>
              <a:lnTo>
                <a:pt x="6997966" y="1727452"/>
              </a:lnTo>
              <a:lnTo>
                <a:pt x="0" y="1720253"/>
              </a:lnTo>
              <a:lnTo>
                <a:pt x="0" y="0"/>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4</xdr:col>
      <xdr:colOff>1158203</xdr:colOff>
      <xdr:row>34</xdr:row>
      <xdr:rowOff>19891</xdr:rowOff>
    </xdr:from>
    <xdr:to>
      <xdr:col>5</xdr:col>
      <xdr:colOff>19390</xdr:colOff>
      <xdr:row>36</xdr:row>
      <xdr:rowOff>23812</xdr:rowOff>
    </xdr:to>
    <xdr:sp macro="" textlink="">
      <xdr:nvSpPr>
        <xdr:cNvPr id="3" name="Snip Diagonal Corner Rectangle 36"/>
        <xdr:cNvSpPr>
          <a:spLocks noChangeAspect="1"/>
        </xdr:cNvSpPr>
      </xdr:nvSpPr>
      <xdr:spPr>
        <a:xfrm flipH="1">
          <a:off x="5787353" y="6830266"/>
          <a:ext cx="194687" cy="384921"/>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376629 w 2765529"/>
            <a:gd name="connsiteY7" fmla="*/ 209668 h 363028"/>
            <a:gd name="connsiteX8" fmla="*/ 0 w 2765529"/>
            <a:gd name="connsiteY8" fmla="*/ 3594 h 363028"/>
            <a:gd name="connsiteX0" fmla="*/ 7174 w 2772703"/>
            <a:gd name="connsiteY0" fmla="*/ 3594 h 363028"/>
            <a:gd name="connsiteX1" fmla="*/ 2615948 w 2772703"/>
            <a:gd name="connsiteY1" fmla="*/ 0 h 363028"/>
            <a:gd name="connsiteX2" fmla="*/ 2772703 w 2772703"/>
            <a:gd name="connsiteY2" fmla="*/ 156954 h 363028"/>
            <a:gd name="connsiteX3" fmla="*/ 2771822 w 2772703"/>
            <a:gd name="connsiteY3" fmla="*/ 216024 h 363028"/>
            <a:gd name="connsiteX4" fmla="*/ 2629225 w 2772703"/>
            <a:gd name="connsiteY4" fmla="*/ 363028 h 363028"/>
            <a:gd name="connsiteX5" fmla="*/ 2629225 w 2772703"/>
            <a:gd name="connsiteY5" fmla="*/ 363028 h 363028"/>
            <a:gd name="connsiteX6" fmla="*/ 537164 w 2772703"/>
            <a:gd name="connsiteY6" fmla="*/ 359433 h 363028"/>
            <a:gd name="connsiteX7" fmla="*/ 0 w 2772703"/>
            <a:gd name="connsiteY7" fmla="*/ 216856 h 363028"/>
            <a:gd name="connsiteX8" fmla="*/ 7174 w 2772703"/>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0 w 2765529"/>
            <a:gd name="connsiteY7" fmla="*/ 216856 h 363028"/>
            <a:gd name="connsiteX8" fmla="*/ 0 w 2765529"/>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146187 w 2765529"/>
            <a:gd name="connsiteY6" fmla="*/ 363027 h 363028"/>
            <a:gd name="connsiteX7" fmla="*/ 0 w 2765529"/>
            <a:gd name="connsiteY7" fmla="*/ 216856 h 363028"/>
            <a:gd name="connsiteX8" fmla="*/ 0 w 2765529"/>
            <a:gd name="connsiteY8" fmla="*/ 3594 h 363028"/>
            <a:gd name="connsiteX0" fmla="*/ 0 w 2765529"/>
            <a:gd name="connsiteY0" fmla="*/ 216856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146187 w 2765529"/>
            <a:gd name="connsiteY6" fmla="*/ 363027 h 363028"/>
            <a:gd name="connsiteX7" fmla="*/ 0 w 2765529"/>
            <a:gd name="connsiteY7" fmla="*/ 216856 h 363028"/>
            <a:gd name="connsiteX0" fmla="*/ 0 w 2619342"/>
            <a:gd name="connsiteY0" fmla="*/ 363027 h 363028"/>
            <a:gd name="connsiteX1" fmla="*/ 2462587 w 2619342"/>
            <a:gd name="connsiteY1" fmla="*/ 0 h 363028"/>
            <a:gd name="connsiteX2" fmla="*/ 2619342 w 2619342"/>
            <a:gd name="connsiteY2" fmla="*/ 156954 h 363028"/>
            <a:gd name="connsiteX3" fmla="*/ 2618461 w 2619342"/>
            <a:gd name="connsiteY3" fmla="*/ 216024 h 363028"/>
            <a:gd name="connsiteX4" fmla="*/ 2475864 w 2619342"/>
            <a:gd name="connsiteY4" fmla="*/ 363028 h 363028"/>
            <a:gd name="connsiteX5" fmla="*/ 2475864 w 2619342"/>
            <a:gd name="connsiteY5" fmla="*/ 363028 h 363028"/>
            <a:gd name="connsiteX6" fmla="*/ 0 w 2619342"/>
            <a:gd name="connsiteY6" fmla="*/ 363027 h 363028"/>
            <a:gd name="connsiteX0" fmla="*/ 13277 w 156755"/>
            <a:gd name="connsiteY0" fmla="*/ 363028 h 363028"/>
            <a:gd name="connsiteX1" fmla="*/ 0 w 156755"/>
            <a:gd name="connsiteY1" fmla="*/ 0 h 363028"/>
            <a:gd name="connsiteX2" fmla="*/ 156755 w 156755"/>
            <a:gd name="connsiteY2" fmla="*/ 156954 h 363028"/>
            <a:gd name="connsiteX3" fmla="*/ 155874 w 156755"/>
            <a:gd name="connsiteY3" fmla="*/ 216024 h 363028"/>
            <a:gd name="connsiteX4" fmla="*/ 13277 w 156755"/>
            <a:gd name="connsiteY4" fmla="*/ 363028 h 363028"/>
            <a:gd name="connsiteX5" fmla="*/ 13277 w 156755"/>
            <a:gd name="connsiteY5" fmla="*/ 363028 h 363028"/>
            <a:gd name="connsiteX0" fmla="*/ 28926 w 172404"/>
            <a:gd name="connsiteY0" fmla="*/ 363028 h 363028"/>
            <a:gd name="connsiteX1" fmla="*/ 0 w 172404"/>
            <a:gd name="connsiteY1" fmla="*/ 0 h 363028"/>
            <a:gd name="connsiteX2" fmla="*/ 172404 w 172404"/>
            <a:gd name="connsiteY2" fmla="*/ 156954 h 363028"/>
            <a:gd name="connsiteX3" fmla="*/ 171523 w 172404"/>
            <a:gd name="connsiteY3" fmla="*/ 216024 h 363028"/>
            <a:gd name="connsiteX4" fmla="*/ 28926 w 172404"/>
            <a:gd name="connsiteY4" fmla="*/ 363028 h 363028"/>
            <a:gd name="connsiteX5" fmla="*/ 28926 w 172404"/>
            <a:gd name="connsiteY5" fmla="*/ 363028 h 363028"/>
            <a:gd name="connsiteX0" fmla="*/ 0 w 172542"/>
            <a:gd name="connsiteY0" fmla="*/ 363028 h 363028"/>
            <a:gd name="connsiteX1" fmla="*/ 138 w 172542"/>
            <a:gd name="connsiteY1" fmla="*/ 0 h 363028"/>
            <a:gd name="connsiteX2" fmla="*/ 172542 w 172542"/>
            <a:gd name="connsiteY2" fmla="*/ 156954 h 363028"/>
            <a:gd name="connsiteX3" fmla="*/ 171661 w 172542"/>
            <a:gd name="connsiteY3" fmla="*/ 216024 h 363028"/>
            <a:gd name="connsiteX4" fmla="*/ 29064 w 172542"/>
            <a:gd name="connsiteY4" fmla="*/ 363028 h 363028"/>
            <a:gd name="connsiteX5" fmla="*/ 0 w 172542"/>
            <a:gd name="connsiteY5" fmla="*/ 363028 h 363028"/>
            <a:gd name="connsiteX0" fmla="*/ 0 w 172542"/>
            <a:gd name="connsiteY0" fmla="*/ 363028 h 363028"/>
            <a:gd name="connsiteX1" fmla="*/ 138 w 172542"/>
            <a:gd name="connsiteY1" fmla="*/ 0 h 363028"/>
            <a:gd name="connsiteX2" fmla="*/ 172542 w 172542"/>
            <a:gd name="connsiteY2" fmla="*/ 156954 h 363028"/>
            <a:gd name="connsiteX3" fmla="*/ 171661 w 172542"/>
            <a:gd name="connsiteY3" fmla="*/ 216024 h 363028"/>
            <a:gd name="connsiteX4" fmla="*/ 0 w 172542"/>
            <a:gd name="connsiteY4" fmla="*/ 363028 h 3630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2542" h="363028">
              <a:moveTo>
                <a:pt x="0" y="363028"/>
              </a:moveTo>
              <a:lnTo>
                <a:pt x="138" y="0"/>
              </a:lnTo>
              <a:lnTo>
                <a:pt x="172542" y="156954"/>
              </a:lnTo>
              <a:cubicBezTo>
                <a:pt x="172248" y="176644"/>
                <a:pt x="171955" y="196334"/>
                <a:pt x="171661" y="216024"/>
              </a:cubicBezTo>
              <a:lnTo>
                <a:pt x="0" y="363028"/>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clientData/>
  </xdr:twoCellAnchor>
  <xdr:twoCellAnchor editAs="absolute">
    <xdr:from>
      <xdr:col>2</xdr:col>
      <xdr:colOff>262106</xdr:colOff>
      <xdr:row>33</xdr:row>
      <xdr:rowOff>184549</xdr:rowOff>
    </xdr:from>
    <xdr:to>
      <xdr:col>3</xdr:col>
      <xdr:colOff>981662</xdr:colOff>
      <xdr:row>36</xdr:row>
      <xdr:rowOff>4889</xdr:rowOff>
    </xdr:to>
    <xdr:sp macro="" textlink="">
      <xdr:nvSpPr>
        <xdr:cNvPr id="4" name="Snip Diagonal Corner Rectangle 36"/>
        <xdr:cNvSpPr>
          <a:spLocks noChangeAspect="1"/>
        </xdr:cNvSpPr>
      </xdr:nvSpPr>
      <xdr:spPr>
        <a:xfrm>
          <a:off x="2605256" y="6804424"/>
          <a:ext cx="1786356" cy="391840"/>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388900" h="363028">
              <a:moveTo>
                <a:pt x="0" y="7188"/>
              </a:moveTo>
              <a:lnTo>
                <a:pt x="2232145" y="0"/>
              </a:lnTo>
              <a:lnTo>
                <a:pt x="2388900" y="156954"/>
              </a:lnTo>
              <a:cubicBezTo>
                <a:pt x="2388606" y="176644"/>
                <a:pt x="2388313" y="196334"/>
                <a:pt x="2388019" y="216024"/>
              </a:cubicBezTo>
              <a:lnTo>
                <a:pt x="2245422" y="363028"/>
              </a:lnTo>
              <a:lnTo>
                <a:pt x="2245422" y="363028"/>
              </a:lnTo>
              <a:lnTo>
                <a:pt x="153361" y="359433"/>
              </a:lnTo>
              <a:lnTo>
                <a:pt x="0" y="209668"/>
              </a:lnTo>
              <a:lnTo>
                <a:pt x="0" y="7188"/>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r>
            <a:rPr lang="en-US" sz="1400">
              <a:latin typeface="Open Sans Extrabold" pitchFamily="34" charset="0"/>
              <a:ea typeface="Open Sans Extrabold" pitchFamily="34" charset="0"/>
              <a:cs typeface="Open Sans Extrabold" pitchFamily="34" charset="0"/>
            </a:rPr>
            <a:t>  GRAND TOTAL</a:t>
          </a:r>
        </a:p>
      </xdr:txBody>
    </xdr:sp>
    <xdr:clientData/>
  </xdr:twoCellAnchor>
  <xdr:twoCellAnchor editAs="absolute">
    <xdr:from>
      <xdr:col>4</xdr:col>
      <xdr:colOff>1311622</xdr:colOff>
      <xdr:row>49</xdr:row>
      <xdr:rowOff>3734</xdr:rowOff>
    </xdr:from>
    <xdr:to>
      <xdr:col>5</xdr:col>
      <xdr:colOff>139781</xdr:colOff>
      <xdr:row>49</xdr:row>
      <xdr:rowOff>86480</xdr:rowOff>
    </xdr:to>
    <xdr:sp macro="" textlink="">
      <xdr:nvSpPr>
        <xdr:cNvPr id="5" name="Right Triangle 39"/>
        <xdr:cNvSpPr>
          <a:spLocks noChangeAspect="1"/>
        </xdr:cNvSpPr>
      </xdr:nvSpPr>
      <xdr:spPr>
        <a:xfrm flipH="1">
          <a:off x="5940772" y="9824009"/>
          <a:ext cx="161659" cy="82746"/>
        </a:xfrm>
        <a:custGeom>
          <a:avLst/>
          <a:gdLst>
            <a:gd name="connsiteX0" fmla="*/ 0 w 339381"/>
            <a:gd name="connsiteY0" fmla="*/ 70460 h 70460"/>
            <a:gd name="connsiteX1" fmla="*/ 0 w 339381"/>
            <a:gd name="connsiteY1" fmla="*/ 0 h 70460"/>
            <a:gd name="connsiteX2" fmla="*/ 339381 w 339381"/>
            <a:gd name="connsiteY2" fmla="*/ 70460 h 70460"/>
            <a:gd name="connsiteX3" fmla="*/ 0 w 339381"/>
            <a:gd name="connsiteY3" fmla="*/ 70460 h 70460"/>
            <a:gd name="connsiteX0" fmla="*/ 0 w 339381"/>
            <a:gd name="connsiteY0" fmla="*/ 70460 h 70460"/>
            <a:gd name="connsiteX1" fmla="*/ 0 w 339381"/>
            <a:gd name="connsiteY1" fmla="*/ 0 h 70460"/>
            <a:gd name="connsiteX2" fmla="*/ 240889 w 339381"/>
            <a:gd name="connsiteY2" fmla="*/ 48996 h 70460"/>
            <a:gd name="connsiteX3" fmla="*/ 339381 w 339381"/>
            <a:gd name="connsiteY3" fmla="*/ 70460 h 70460"/>
            <a:gd name="connsiteX4" fmla="*/ 0 w 339381"/>
            <a:gd name="connsiteY4" fmla="*/ 70460 h 70460"/>
            <a:gd name="connsiteX0" fmla="*/ 0 w 339381"/>
            <a:gd name="connsiteY0" fmla="*/ 75126 h 75126"/>
            <a:gd name="connsiteX1" fmla="*/ 0 w 339381"/>
            <a:gd name="connsiteY1" fmla="*/ 4666 h 75126"/>
            <a:gd name="connsiteX2" fmla="*/ 195277 w 339381"/>
            <a:gd name="connsiteY2" fmla="*/ 0 h 75126"/>
            <a:gd name="connsiteX3" fmla="*/ 339381 w 339381"/>
            <a:gd name="connsiteY3" fmla="*/ 75126 h 75126"/>
            <a:gd name="connsiteX4" fmla="*/ 0 w 339381"/>
            <a:gd name="connsiteY4" fmla="*/ 75126 h 7512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39381" h="75126">
              <a:moveTo>
                <a:pt x="0" y="75126"/>
              </a:moveTo>
              <a:lnTo>
                <a:pt x="0" y="4666"/>
              </a:lnTo>
              <a:lnTo>
                <a:pt x="195277" y="0"/>
              </a:lnTo>
              <a:lnTo>
                <a:pt x="339381" y="75126"/>
              </a:lnTo>
              <a:lnTo>
                <a:pt x="0" y="75126"/>
              </a:lnTo>
              <a:close/>
            </a:path>
          </a:pathLst>
        </a:custGeom>
        <a:solidFill>
          <a:srgbClr val="F15F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11906</xdr:colOff>
      <xdr:row>40</xdr:row>
      <xdr:rowOff>175980</xdr:rowOff>
    </xdr:from>
    <xdr:to>
      <xdr:col>6</xdr:col>
      <xdr:colOff>12140</xdr:colOff>
      <xdr:row>49</xdr:row>
      <xdr:rowOff>101201</xdr:rowOff>
    </xdr:to>
    <xdr:sp macro="" textlink="">
      <xdr:nvSpPr>
        <xdr:cNvPr id="6" name="Rectangle 100"/>
        <xdr:cNvSpPr>
          <a:spLocks noChangeAspect="1"/>
        </xdr:cNvSpPr>
      </xdr:nvSpPr>
      <xdr:spPr>
        <a:xfrm>
          <a:off x="11906" y="8129355"/>
          <a:ext cx="6181959" cy="1792121"/>
        </a:xfrm>
        <a:custGeom>
          <a:avLst/>
          <a:gdLst>
            <a:gd name="connsiteX0" fmla="*/ 0 w 6947647"/>
            <a:gd name="connsiteY0" fmla="*/ 0 h 1720253"/>
            <a:gd name="connsiteX1" fmla="*/ 6947647 w 6947647"/>
            <a:gd name="connsiteY1" fmla="*/ 0 h 1720253"/>
            <a:gd name="connsiteX2" fmla="*/ 6947647 w 6947647"/>
            <a:gd name="connsiteY2" fmla="*/ 1720253 h 1720253"/>
            <a:gd name="connsiteX3" fmla="*/ 0 w 6947647"/>
            <a:gd name="connsiteY3" fmla="*/ 1720253 h 1720253"/>
            <a:gd name="connsiteX4" fmla="*/ 0 w 6947647"/>
            <a:gd name="connsiteY4" fmla="*/ 0 h 1720253"/>
            <a:gd name="connsiteX0" fmla="*/ 0 w 6947647"/>
            <a:gd name="connsiteY0" fmla="*/ 0 h 1720253"/>
            <a:gd name="connsiteX1" fmla="*/ 6947647 w 6947647"/>
            <a:gd name="connsiteY1" fmla="*/ 1720253 h 1720253"/>
            <a:gd name="connsiteX2" fmla="*/ 0 w 6947647"/>
            <a:gd name="connsiteY2" fmla="*/ 1720253 h 1720253"/>
            <a:gd name="connsiteX3" fmla="*/ 0 w 6947647"/>
            <a:gd name="connsiteY3" fmla="*/ 0 h 1720253"/>
            <a:gd name="connsiteX0" fmla="*/ 0 w 7040603"/>
            <a:gd name="connsiteY0" fmla="*/ 0 h 1738770"/>
            <a:gd name="connsiteX1" fmla="*/ 7040603 w 7040603"/>
            <a:gd name="connsiteY1" fmla="*/ 1738770 h 1738770"/>
            <a:gd name="connsiteX2" fmla="*/ 0 w 7040603"/>
            <a:gd name="connsiteY2" fmla="*/ 1720253 h 1738770"/>
            <a:gd name="connsiteX3" fmla="*/ 0 w 7040603"/>
            <a:gd name="connsiteY3" fmla="*/ 0 h 1738770"/>
          </a:gdLst>
          <a:ahLst/>
          <a:cxnLst>
            <a:cxn ang="0">
              <a:pos x="connsiteX0" y="connsiteY0"/>
            </a:cxn>
            <a:cxn ang="0">
              <a:pos x="connsiteX1" y="connsiteY1"/>
            </a:cxn>
            <a:cxn ang="0">
              <a:pos x="connsiteX2" y="connsiteY2"/>
            </a:cxn>
            <a:cxn ang="0">
              <a:pos x="connsiteX3" y="connsiteY3"/>
            </a:cxn>
          </a:cxnLst>
          <a:rect l="l" t="t" r="r" b="b"/>
          <a:pathLst>
            <a:path w="7040603" h="1738770">
              <a:moveTo>
                <a:pt x="0" y="0"/>
              </a:moveTo>
              <a:lnTo>
                <a:pt x="7040603" y="1738770"/>
              </a:lnTo>
              <a:lnTo>
                <a:pt x="0" y="1720253"/>
              </a:lnTo>
              <a:lnTo>
                <a:pt x="0" y="0"/>
              </a:lnTo>
              <a:close/>
            </a:path>
          </a:pathLst>
        </a:custGeom>
        <a:solidFill>
          <a:srgbClr val="47B6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1</xdr:colOff>
      <xdr:row>41</xdr:row>
      <xdr:rowOff>18846</xdr:rowOff>
    </xdr:from>
    <xdr:to>
      <xdr:col>5</xdr:col>
      <xdr:colOff>177865</xdr:colOff>
      <xdr:row>49</xdr:row>
      <xdr:rowOff>163680</xdr:rowOff>
    </xdr:to>
    <xdr:sp macro="" textlink="">
      <xdr:nvSpPr>
        <xdr:cNvPr id="7" name="Rectangle 100"/>
        <xdr:cNvSpPr>
          <a:spLocks noChangeAspect="1"/>
        </xdr:cNvSpPr>
      </xdr:nvSpPr>
      <xdr:spPr>
        <a:xfrm>
          <a:off x="1" y="8162721"/>
          <a:ext cx="6140514" cy="1821234"/>
        </a:xfrm>
        <a:custGeom>
          <a:avLst/>
          <a:gdLst>
            <a:gd name="connsiteX0" fmla="*/ 0 w 6947647"/>
            <a:gd name="connsiteY0" fmla="*/ 0 h 1720253"/>
            <a:gd name="connsiteX1" fmla="*/ 6947647 w 6947647"/>
            <a:gd name="connsiteY1" fmla="*/ 0 h 1720253"/>
            <a:gd name="connsiteX2" fmla="*/ 6947647 w 6947647"/>
            <a:gd name="connsiteY2" fmla="*/ 1720253 h 1720253"/>
            <a:gd name="connsiteX3" fmla="*/ 0 w 6947647"/>
            <a:gd name="connsiteY3" fmla="*/ 1720253 h 1720253"/>
            <a:gd name="connsiteX4" fmla="*/ 0 w 6947647"/>
            <a:gd name="connsiteY4" fmla="*/ 0 h 1720253"/>
            <a:gd name="connsiteX0" fmla="*/ 0 w 6947647"/>
            <a:gd name="connsiteY0" fmla="*/ 0 h 1720253"/>
            <a:gd name="connsiteX1" fmla="*/ 6947647 w 6947647"/>
            <a:gd name="connsiteY1" fmla="*/ 1720253 h 1720253"/>
            <a:gd name="connsiteX2" fmla="*/ 0 w 6947647"/>
            <a:gd name="connsiteY2" fmla="*/ 1720253 h 1720253"/>
            <a:gd name="connsiteX3" fmla="*/ 0 w 6947647"/>
            <a:gd name="connsiteY3" fmla="*/ 0 h 1720253"/>
            <a:gd name="connsiteX0" fmla="*/ 0 w 6997966"/>
            <a:gd name="connsiteY0" fmla="*/ 0 h 1727452"/>
            <a:gd name="connsiteX1" fmla="*/ 6997966 w 6997966"/>
            <a:gd name="connsiteY1" fmla="*/ 1727452 h 1727452"/>
            <a:gd name="connsiteX2" fmla="*/ 0 w 6997966"/>
            <a:gd name="connsiteY2" fmla="*/ 1720253 h 1727452"/>
            <a:gd name="connsiteX3" fmla="*/ 0 w 6997966"/>
            <a:gd name="connsiteY3" fmla="*/ 0 h 1727452"/>
          </a:gdLst>
          <a:ahLst/>
          <a:cxnLst>
            <a:cxn ang="0">
              <a:pos x="connsiteX0" y="connsiteY0"/>
            </a:cxn>
            <a:cxn ang="0">
              <a:pos x="connsiteX1" y="connsiteY1"/>
            </a:cxn>
            <a:cxn ang="0">
              <a:pos x="connsiteX2" y="connsiteY2"/>
            </a:cxn>
            <a:cxn ang="0">
              <a:pos x="connsiteX3" y="connsiteY3"/>
            </a:cxn>
          </a:cxnLst>
          <a:rect l="l" t="t" r="r" b="b"/>
          <a:pathLst>
            <a:path w="6997966" h="1727452">
              <a:moveTo>
                <a:pt x="0" y="0"/>
              </a:moveTo>
              <a:lnTo>
                <a:pt x="6997966" y="1727452"/>
              </a:lnTo>
              <a:lnTo>
                <a:pt x="0" y="1720253"/>
              </a:lnTo>
              <a:lnTo>
                <a:pt x="0" y="0"/>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160734</xdr:colOff>
      <xdr:row>13</xdr:row>
      <xdr:rowOff>189002</xdr:rowOff>
    </xdr:from>
    <xdr:to>
      <xdr:col>5</xdr:col>
      <xdr:colOff>2951</xdr:colOff>
      <xdr:row>15</xdr:row>
      <xdr:rowOff>177991</xdr:rowOff>
    </xdr:to>
    <xdr:grpSp>
      <xdr:nvGrpSpPr>
        <xdr:cNvPr id="8" name="Group 7"/>
        <xdr:cNvGrpSpPr/>
      </xdr:nvGrpSpPr>
      <xdr:grpSpPr>
        <a:xfrm>
          <a:off x="160734" y="2665502"/>
          <a:ext cx="5806332" cy="369989"/>
          <a:chOff x="271162" y="2130771"/>
          <a:chExt cx="6543736" cy="365070"/>
        </a:xfrm>
      </xdr:grpSpPr>
      <xdr:sp macro="" textlink="">
        <xdr:nvSpPr>
          <xdr:cNvPr id="9" name="Snip Diagonal Corner Rectangle 36"/>
          <xdr:cNvSpPr>
            <a:spLocks noChangeAspect="1"/>
          </xdr:cNvSpPr>
        </xdr:nvSpPr>
        <xdr:spPr>
          <a:xfrm>
            <a:off x="2474337" y="2136415"/>
            <a:ext cx="2793837" cy="359426"/>
          </a:xfrm>
          <a:prstGeom prst="rect">
            <a:avLst/>
          </a:prstGeom>
          <a:solidFill>
            <a:srgbClr val="47B6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10" name="Snip Diagonal Corner Rectangle 36"/>
          <xdr:cNvSpPr>
            <a:spLocks noChangeAspect="1"/>
          </xdr:cNvSpPr>
        </xdr:nvSpPr>
        <xdr:spPr>
          <a:xfrm>
            <a:off x="271162" y="2130771"/>
            <a:ext cx="2418729" cy="365068"/>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10165 w 2388900"/>
              <a:gd name="connsiteY0" fmla="*/ 1929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10165 w 2388900"/>
              <a:gd name="connsiteY8" fmla="*/ 1929 h 363028"/>
              <a:gd name="connsiteX0" fmla="*/ 2542 w 2388900"/>
              <a:gd name="connsiteY0" fmla="*/ 1929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2542 w 2388900"/>
              <a:gd name="connsiteY8" fmla="*/ 1929 h 363028"/>
              <a:gd name="connsiteX0" fmla="*/ 5083 w 2388900"/>
              <a:gd name="connsiteY0" fmla="*/ 0 h 366359"/>
              <a:gd name="connsiteX1" fmla="*/ 2232145 w 2388900"/>
              <a:gd name="connsiteY1" fmla="*/ 3331 h 366359"/>
              <a:gd name="connsiteX2" fmla="*/ 2388900 w 2388900"/>
              <a:gd name="connsiteY2" fmla="*/ 160285 h 366359"/>
              <a:gd name="connsiteX3" fmla="*/ 2388019 w 2388900"/>
              <a:gd name="connsiteY3" fmla="*/ 219355 h 366359"/>
              <a:gd name="connsiteX4" fmla="*/ 2245422 w 2388900"/>
              <a:gd name="connsiteY4" fmla="*/ 366359 h 366359"/>
              <a:gd name="connsiteX5" fmla="*/ 2245422 w 2388900"/>
              <a:gd name="connsiteY5" fmla="*/ 366359 h 366359"/>
              <a:gd name="connsiteX6" fmla="*/ 153361 w 2388900"/>
              <a:gd name="connsiteY6" fmla="*/ 362764 h 366359"/>
              <a:gd name="connsiteX7" fmla="*/ 0 w 2388900"/>
              <a:gd name="connsiteY7" fmla="*/ 212999 h 366359"/>
              <a:gd name="connsiteX8" fmla="*/ 5083 w 2388900"/>
              <a:gd name="connsiteY8" fmla="*/ 0 h 366359"/>
              <a:gd name="connsiteX0" fmla="*/ 2732 w 2388900"/>
              <a:gd name="connsiteY0" fmla="*/ 0 h 368781"/>
              <a:gd name="connsiteX1" fmla="*/ 2232145 w 2388900"/>
              <a:gd name="connsiteY1" fmla="*/ 5753 h 368781"/>
              <a:gd name="connsiteX2" fmla="*/ 2388900 w 2388900"/>
              <a:gd name="connsiteY2" fmla="*/ 162707 h 368781"/>
              <a:gd name="connsiteX3" fmla="*/ 2388019 w 2388900"/>
              <a:gd name="connsiteY3" fmla="*/ 221777 h 368781"/>
              <a:gd name="connsiteX4" fmla="*/ 2245422 w 2388900"/>
              <a:gd name="connsiteY4" fmla="*/ 368781 h 368781"/>
              <a:gd name="connsiteX5" fmla="*/ 2245422 w 2388900"/>
              <a:gd name="connsiteY5" fmla="*/ 368781 h 368781"/>
              <a:gd name="connsiteX6" fmla="*/ 153361 w 2388900"/>
              <a:gd name="connsiteY6" fmla="*/ 365186 h 368781"/>
              <a:gd name="connsiteX7" fmla="*/ 0 w 2388900"/>
              <a:gd name="connsiteY7" fmla="*/ 215421 h 368781"/>
              <a:gd name="connsiteX8" fmla="*/ 2732 w 2388900"/>
              <a:gd name="connsiteY8" fmla="*/ 0 h 368781"/>
              <a:gd name="connsiteX0" fmla="*/ 380 w 2388900"/>
              <a:gd name="connsiteY0" fmla="*/ 0 h 368781"/>
              <a:gd name="connsiteX1" fmla="*/ 2232145 w 2388900"/>
              <a:gd name="connsiteY1" fmla="*/ 5753 h 368781"/>
              <a:gd name="connsiteX2" fmla="*/ 2388900 w 2388900"/>
              <a:gd name="connsiteY2" fmla="*/ 162707 h 368781"/>
              <a:gd name="connsiteX3" fmla="*/ 2388019 w 2388900"/>
              <a:gd name="connsiteY3" fmla="*/ 221777 h 368781"/>
              <a:gd name="connsiteX4" fmla="*/ 2245422 w 2388900"/>
              <a:gd name="connsiteY4" fmla="*/ 368781 h 368781"/>
              <a:gd name="connsiteX5" fmla="*/ 2245422 w 2388900"/>
              <a:gd name="connsiteY5" fmla="*/ 368781 h 368781"/>
              <a:gd name="connsiteX6" fmla="*/ 153361 w 2388900"/>
              <a:gd name="connsiteY6" fmla="*/ 365186 h 368781"/>
              <a:gd name="connsiteX7" fmla="*/ 0 w 2388900"/>
              <a:gd name="connsiteY7" fmla="*/ 215421 h 368781"/>
              <a:gd name="connsiteX8" fmla="*/ 380 w 2388900"/>
              <a:gd name="connsiteY8" fmla="*/ 0 h 3687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388900" h="368781">
                <a:moveTo>
                  <a:pt x="380" y="0"/>
                </a:moveTo>
                <a:lnTo>
                  <a:pt x="2232145" y="5753"/>
                </a:lnTo>
                <a:lnTo>
                  <a:pt x="2388900" y="162707"/>
                </a:lnTo>
                <a:cubicBezTo>
                  <a:pt x="2388606" y="182397"/>
                  <a:pt x="2388313" y="202087"/>
                  <a:pt x="2388019" y="221777"/>
                </a:cubicBezTo>
                <a:lnTo>
                  <a:pt x="2245422" y="368781"/>
                </a:lnTo>
                <a:lnTo>
                  <a:pt x="2245422" y="368781"/>
                </a:lnTo>
                <a:lnTo>
                  <a:pt x="153361" y="365186"/>
                </a:lnTo>
                <a:lnTo>
                  <a:pt x="0" y="215421"/>
                </a:lnTo>
                <a:cubicBezTo>
                  <a:pt x="847" y="146175"/>
                  <a:pt x="-467" y="69246"/>
                  <a:pt x="380" y="0"/>
                </a:cubicBez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11" name="Snip Diagonal Corner Rectangle 36"/>
          <xdr:cNvSpPr>
            <a:spLocks noChangeAspect="1"/>
          </xdr:cNvSpPr>
        </xdr:nvSpPr>
        <xdr:spPr>
          <a:xfrm flipH="1">
            <a:off x="4969020" y="2136415"/>
            <a:ext cx="1845878" cy="359426"/>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376629 w 2765529"/>
              <a:gd name="connsiteY7" fmla="*/ 209668 h 363028"/>
              <a:gd name="connsiteX8" fmla="*/ 0 w 2765529"/>
              <a:gd name="connsiteY8" fmla="*/ 3594 h 363028"/>
              <a:gd name="connsiteX0" fmla="*/ 7174 w 2772703"/>
              <a:gd name="connsiteY0" fmla="*/ 3594 h 363028"/>
              <a:gd name="connsiteX1" fmla="*/ 2615948 w 2772703"/>
              <a:gd name="connsiteY1" fmla="*/ 0 h 363028"/>
              <a:gd name="connsiteX2" fmla="*/ 2772703 w 2772703"/>
              <a:gd name="connsiteY2" fmla="*/ 156954 h 363028"/>
              <a:gd name="connsiteX3" fmla="*/ 2771822 w 2772703"/>
              <a:gd name="connsiteY3" fmla="*/ 216024 h 363028"/>
              <a:gd name="connsiteX4" fmla="*/ 2629225 w 2772703"/>
              <a:gd name="connsiteY4" fmla="*/ 363028 h 363028"/>
              <a:gd name="connsiteX5" fmla="*/ 2629225 w 2772703"/>
              <a:gd name="connsiteY5" fmla="*/ 363028 h 363028"/>
              <a:gd name="connsiteX6" fmla="*/ 537164 w 2772703"/>
              <a:gd name="connsiteY6" fmla="*/ 359433 h 363028"/>
              <a:gd name="connsiteX7" fmla="*/ 0 w 2772703"/>
              <a:gd name="connsiteY7" fmla="*/ 216856 h 363028"/>
              <a:gd name="connsiteX8" fmla="*/ 7174 w 2772703"/>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0 w 2765529"/>
              <a:gd name="connsiteY7" fmla="*/ 216856 h 363028"/>
              <a:gd name="connsiteX8" fmla="*/ 0 w 2765529"/>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146187 w 2765529"/>
              <a:gd name="connsiteY6" fmla="*/ 363027 h 363028"/>
              <a:gd name="connsiteX7" fmla="*/ 0 w 2765529"/>
              <a:gd name="connsiteY7" fmla="*/ 216856 h 363028"/>
              <a:gd name="connsiteX8" fmla="*/ 0 w 2765529"/>
              <a:gd name="connsiteY8" fmla="*/ 3594 h 3630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765529" h="363028">
                <a:moveTo>
                  <a:pt x="0" y="3594"/>
                </a:moveTo>
                <a:lnTo>
                  <a:pt x="2608774" y="0"/>
                </a:lnTo>
                <a:lnTo>
                  <a:pt x="2765529" y="156954"/>
                </a:lnTo>
                <a:cubicBezTo>
                  <a:pt x="2765235" y="176644"/>
                  <a:pt x="2764942" y="196334"/>
                  <a:pt x="2764648" y="216024"/>
                </a:cubicBezTo>
                <a:lnTo>
                  <a:pt x="2622051" y="363028"/>
                </a:lnTo>
                <a:lnTo>
                  <a:pt x="2622051" y="363028"/>
                </a:lnTo>
                <a:lnTo>
                  <a:pt x="146187" y="363027"/>
                </a:lnTo>
                <a:lnTo>
                  <a:pt x="0" y="216856"/>
                </a:lnTo>
                <a:lnTo>
                  <a:pt x="0" y="3594"/>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12" name="TextBox 11"/>
          <xdr:cNvSpPr txBox="1">
            <a:spLocks noChangeAspect="1"/>
          </xdr:cNvSpPr>
        </xdr:nvSpPr>
        <xdr:spPr>
          <a:xfrm>
            <a:off x="479515" y="2215537"/>
            <a:ext cx="1689532" cy="209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r>
              <a:rPr lang="en-US" sz="1200" b="1">
                <a:solidFill>
                  <a:schemeClr val="bg1"/>
                </a:solidFill>
                <a:latin typeface="Open Sans" panose="020B0606030504020204" pitchFamily="34" charset="0"/>
                <a:ea typeface="Open Sans" panose="020B0606030504020204" pitchFamily="34" charset="0"/>
                <a:cs typeface="Open Sans" panose="020B0606030504020204" pitchFamily="34" charset="0"/>
              </a:rPr>
              <a:t>DESCRIPTION</a:t>
            </a:r>
          </a:p>
        </xdr:txBody>
      </xdr:sp>
      <xdr:sp macro="" textlink="">
        <xdr:nvSpPr>
          <xdr:cNvPr id="13" name="TextBox 12"/>
          <xdr:cNvSpPr txBox="1">
            <a:spLocks noChangeAspect="1"/>
          </xdr:cNvSpPr>
        </xdr:nvSpPr>
        <xdr:spPr>
          <a:xfrm>
            <a:off x="5696506" y="2216261"/>
            <a:ext cx="911054" cy="209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r>
              <a:rPr lang="en-US" sz="1200" b="1">
                <a:solidFill>
                  <a:schemeClr val="bg1"/>
                </a:solidFill>
                <a:latin typeface="Open Sans" panose="020B0606030504020204" pitchFamily="34" charset="0"/>
                <a:ea typeface="Open Sans" panose="020B0606030504020204" pitchFamily="34" charset="0"/>
                <a:cs typeface="Open Sans" panose="020B0606030504020204" pitchFamily="34" charset="0"/>
              </a:rPr>
              <a:t>AMOUNT</a:t>
            </a:r>
          </a:p>
        </xdr:txBody>
      </xdr:sp>
    </xdr:grpSp>
    <xdr:clientData/>
  </xdr:twoCellAnchor>
  <xdr:twoCellAnchor editAs="absolute">
    <xdr:from>
      <xdr:col>1</xdr:col>
      <xdr:colOff>1099546</xdr:colOff>
      <xdr:row>9</xdr:row>
      <xdr:rowOff>114603</xdr:rowOff>
    </xdr:from>
    <xdr:to>
      <xdr:col>3</xdr:col>
      <xdr:colOff>1172766</xdr:colOff>
      <xdr:row>13</xdr:row>
      <xdr:rowOff>125015</xdr:rowOff>
    </xdr:to>
    <xdr:sp macro="" textlink="">
      <xdr:nvSpPr>
        <xdr:cNvPr id="14" name="TextBox 13"/>
        <xdr:cNvSpPr txBox="1">
          <a:spLocks noChangeAspect="1"/>
        </xdr:cNvSpPr>
      </xdr:nvSpPr>
      <xdr:spPr>
        <a:xfrm>
          <a:off x="1328146" y="1829103"/>
          <a:ext cx="3254570" cy="77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chorCtr="1">
          <a:noAutofit/>
        </a:bodyPr>
        <a:lstStyle/>
        <a:p>
          <a:r>
            <a:rPr lang="en-US" sz="2500" b="1">
              <a:solidFill>
                <a:srgbClr val="454445"/>
              </a:solidFill>
              <a:effectLst>
                <a:outerShdw blurRad="60007" dist="310007" dir="7680000" sy="30000" kx="1300200" algn="ctr" rotWithShape="0">
                  <a:prstClr val="black">
                    <a:alpha val="32000"/>
                  </a:prstClr>
                </a:outerShdw>
              </a:effectLst>
              <a:latin typeface="Open Sans" panose="020B0606030504020204" pitchFamily="34" charset="0"/>
              <a:ea typeface="Open Sans" panose="020B0606030504020204" pitchFamily="34" charset="0"/>
              <a:cs typeface="Open Sans" panose="020B0606030504020204" pitchFamily="34" charset="0"/>
            </a:rPr>
            <a:t>FUTURE PLANNING</a:t>
          </a:r>
        </a:p>
      </xdr:txBody>
    </xdr:sp>
    <xdr:clientData/>
  </xdr:twoCellAnchor>
  <xdr:twoCellAnchor editAs="absolute">
    <xdr:from>
      <xdr:col>4</xdr:col>
      <xdr:colOff>1327547</xdr:colOff>
      <xdr:row>0</xdr:row>
      <xdr:rowOff>0</xdr:rowOff>
    </xdr:from>
    <xdr:to>
      <xdr:col>5</xdr:col>
      <xdr:colOff>214313</xdr:colOff>
      <xdr:row>49</xdr:row>
      <xdr:rowOff>154781</xdr:rowOff>
    </xdr:to>
    <xdr:sp macro="" textlink="">
      <xdr:nvSpPr>
        <xdr:cNvPr id="15" name="Rectangle 14"/>
        <xdr:cNvSpPr/>
      </xdr:nvSpPr>
      <xdr:spPr>
        <a:xfrm>
          <a:off x="5956697" y="0"/>
          <a:ext cx="220266" cy="9975056"/>
        </a:xfrm>
        <a:prstGeom prst="rect">
          <a:avLst/>
        </a:pr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0</xdr:col>
      <xdr:colOff>220266</xdr:colOff>
      <xdr:row>48</xdr:row>
      <xdr:rowOff>202406</xdr:rowOff>
    </xdr:to>
    <xdr:sp macro="" textlink="">
      <xdr:nvSpPr>
        <xdr:cNvPr id="16" name="Rectangle 15"/>
        <xdr:cNvSpPr/>
      </xdr:nvSpPr>
      <xdr:spPr>
        <a:xfrm>
          <a:off x="0" y="0"/>
          <a:ext cx="220266" cy="9813131"/>
        </a:xfrm>
        <a:prstGeom prst="rect">
          <a:avLst/>
        </a:pr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160903</xdr:colOff>
      <xdr:row>14</xdr:row>
      <xdr:rowOff>75892</xdr:rowOff>
    </xdr:from>
    <xdr:to>
      <xdr:col>3</xdr:col>
      <xdr:colOff>678659</xdr:colOff>
      <xdr:row>15</xdr:row>
      <xdr:rowOff>97317</xdr:rowOff>
    </xdr:to>
    <xdr:sp macro="" textlink="">
      <xdr:nvSpPr>
        <xdr:cNvPr id="17" name="TextBox 16"/>
        <xdr:cNvSpPr txBox="1">
          <a:spLocks noChangeAspect="1"/>
        </xdr:cNvSpPr>
      </xdr:nvSpPr>
      <xdr:spPr>
        <a:xfrm>
          <a:off x="2504053" y="2742892"/>
          <a:ext cx="1584556" cy="21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r>
            <a:rPr lang="en-US" sz="1200" b="1">
              <a:solidFill>
                <a:schemeClr val="bg1"/>
              </a:solidFill>
              <a:latin typeface="Open Sans" panose="020B0606030504020204" pitchFamily="34" charset="0"/>
              <a:ea typeface="Open Sans" panose="020B0606030504020204" pitchFamily="34" charset="0"/>
              <a:cs typeface="Open Sans" panose="020B0606030504020204" pitchFamily="34" charset="0"/>
            </a:rPr>
            <a:t>COMMENTS</a:t>
          </a:r>
        </a:p>
      </xdr:txBody>
    </xdr:sp>
    <xdr:clientData/>
  </xdr:twoCellAnchor>
  <xdr:twoCellAnchor editAs="absolute">
    <xdr:from>
      <xdr:col>0</xdr:col>
      <xdr:colOff>71438</xdr:colOff>
      <xdr:row>46</xdr:row>
      <xdr:rowOff>130978</xdr:rowOff>
    </xdr:from>
    <xdr:to>
      <xdr:col>4</xdr:col>
      <xdr:colOff>288955</xdr:colOff>
      <xdr:row>47</xdr:row>
      <xdr:rowOff>153979</xdr:rowOff>
    </xdr:to>
    <xdr:sp macro="" textlink="">
      <xdr:nvSpPr>
        <xdr:cNvPr id="18" name="Text Box 7"/>
        <xdr:cNvSpPr txBox="1">
          <a:spLocks noChangeAspect="1"/>
        </xdr:cNvSpPr>
      </xdr:nvSpPr>
      <xdr:spPr>
        <a:xfrm>
          <a:off x="71438" y="9322603"/>
          <a:ext cx="4846667" cy="23255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600" i="1">
              <a:solidFill>
                <a:schemeClr val="bg1"/>
              </a:solidFill>
              <a:effectLst/>
              <a:latin typeface="+mn-lt"/>
              <a:ea typeface="+mn-ea"/>
              <a:cs typeface="+mn-cs"/>
            </a:rPr>
            <a:t>Currency</a:t>
          </a:r>
          <a:r>
            <a:rPr lang="en-US" sz="1600" i="1" baseline="0">
              <a:solidFill>
                <a:schemeClr val="bg1"/>
              </a:solidFill>
              <a:effectLst/>
              <a:latin typeface="+mn-lt"/>
              <a:ea typeface="+mn-ea"/>
              <a:cs typeface="+mn-cs"/>
            </a:rPr>
            <a:t> </a:t>
          </a:r>
          <a:r>
            <a:rPr lang="en-US" sz="1600" i="1">
              <a:solidFill>
                <a:srgbClr val="47B692"/>
              </a:solidFill>
              <a:effectLst/>
              <a:latin typeface="Open Sans" panose="020B0606030504020204" pitchFamily="34" charset="0"/>
              <a:ea typeface="Calibri"/>
              <a:cs typeface="Times New Roman" panose="02020603050405020304" pitchFamily="18" charset="0"/>
            </a:rPr>
            <a:t>Exchange </a:t>
          </a:r>
          <a:r>
            <a:rPr lang="en-US" sz="16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1600">
            <a:effectLst/>
            <a:ea typeface="Calibri"/>
            <a:cs typeface="Times New Roman" panose="02020603050405020304" pitchFamily="18" charset="0"/>
          </a:endParaRPr>
        </a:p>
      </xdr:txBody>
    </xdr:sp>
    <xdr:clientData/>
  </xdr:twoCellAnchor>
  <xdr:oneCellAnchor>
    <xdr:from>
      <xdr:col>2</xdr:col>
      <xdr:colOff>779823</xdr:colOff>
      <xdr:row>51</xdr:row>
      <xdr:rowOff>184553</xdr:rowOff>
    </xdr:from>
    <xdr:ext cx="2410557" cy="220830"/>
    <xdr:sp macro="" textlink="">
      <xdr:nvSpPr>
        <xdr:cNvPr id="19" name="TextBox 18"/>
        <xdr:cNvSpPr txBox="1"/>
      </xdr:nvSpPr>
      <xdr:spPr>
        <a:xfrm>
          <a:off x="3122973" y="10385828"/>
          <a:ext cx="2410557" cy="22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000" b="1">
              <a:solidFill>
                <a:schemeClr val="bg1"/>
              </a:solidFill>
              <a:latin typeface="Open Sans" pitchFamily="34" charset="0"/>
              <a:ea typeface="Open Sans" pitchFamily="34" charset="0"/>
              <a:cs typeface="Open Sans" pitchFamily="34" charset="0"/>
            </a:rPr>
            <a:t>www.CurrencyExchangePlanner.com</a:t>
          </a:r>
        </a:p>
      </xdr:txBody>
    </xdr:sp>
    <xdr:clientData/>
  </xdr:oneCellAnchor>
  <xdr:twoCellAnchor>
    <xdr:from>
      <xdr:col>2</xdr:col>
      <xdr:colOff>208355</xdr:colOff>
      <xdr:row>0</xdr:row>
      <xdr:rowOff>142880</xdr:rowOff>
    </xdr:from>
    <xdr:to>
      <xdr:col>2</xdr:col>
      <xdr:colOff>1023934</xdr:colOff>
      <xdr:row>8</xdr:row>
      <xdr:rowOff>162031</xdr:rowOff>
    </xdr:to>
    <xdr:sp macro="" textlink="">
      <xdr:nvSpPr>
        <xdr:cNvPr id="21"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2547933" y="142880"/>
          <a:ext cx="815579" cy="1543151"/>
        </a:xfrm>
        <a:prstGeom prst="rect">
          <a:avLst/>
        </a:prstGeom>
        <a:noFill/>
      </xdr:spPr>
      <xdr:txBody>
        <a:bodyPr wrap="square" lIns="0" tIns="0" rIns="0" bIns="0" rtlCol="0" anchor="ctr">
          <a:noAutofit/>
          <a:scene3d>
            <a:camera prst="orthographicFront"/>
            <a:lightRig rig="flat" dir="tl"/>
          </a:scene3d>
          <a:sp3d contourW="19050" prstMaterial="clear">
            <a:bevelT w="50800" h="50800"/>
            <a:contourClr>
              <a:schemeClr val="accent5">
                <a:tint val="70000"/>
                <a:satMod val="180000"/>
                <a:alpha val="70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2500" b="1" cap="none" spc="0">
              <a:ln/>
              <a:solidFill>
                <a:schemeClr val="accent5">
                  <a:tint val="50000"/>
                  <a:satMod val="180000"/>
                </a:schemeClr>
              </a:solidFill>
              <a:effectLst/>
              <a:ea typeface="Open Sans Bold" panose="020B0806030504020204" pitchFamily="34" charset="0"/>
              <a:cs typeface="Open Sans Bold" panose="020B0806030504020204" pitchFamily="34" charset="0"/>
            </a:rPr>
            <a:t>X</a:t>
          </a:r>
        </a:p>
      </xdr:txBody>
    </xdr:sp>
    <xdr:clientData/>
  </xdr:twoCellAnchor>
  <xdr:oneCellAnchor>
    <xdr:from>
      <xdr:col>2</xdr:col>
      <xdr:colOff>232174</xdr:colOff>
      <xdr:row>48</xdr:row>
      <xdr:rowOff>155768</xdr:rowOff>
    </xdr:from>
    <xdr:ext cx="2410557" cy="220830"/>
    <xdr:sp macro="" textlink="">
      <xdr:nvSpPr>
        <xdr:cNvPr id="22" name="TextBox 21"/>
        <xdr:cNvSpPr txBox="1"/>
      </xdr:nvSpPr>
      <xdr:spPr>
        <a:xfrm>
          <a:off x="2575324" y="9766493"/>
          <a:ext cx="2410557" cy="22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000" b="1">
              <a:solidFill>
                <a:schemeClr val="bg1"/>
              </a:solidFill>
              <a:latin typeface="Open Sans" pitchFamily="34" charset="0"/>
              <a:ea typeface="Open Sans" pitchFamily="34" charset="0"/>
              <a:cs typeface="Open Sans" pitchFamily="34" charset="0"/>
            </a:rPr>
            <a:t>www.CurrencyExchangePlanner.com</a:t>
          </a:r>
        </a:p>
      </xdr:txBody>
    </xdr:sp>
    <xdr:clientData/>
  </xdr:oneCellAnchor>
  <xdr:twoCellAnchor>
    <xdr:from>
      <xdr:col>4</xdr:col>
      <xdr:colOff>214313</xdr:colOff>
      <xdr:row>0</xdr:row>
      <xdr:rowOff>95249</xdr:rowOff>
    </xdr:from>
    <xdr:to>
      <xdr:col>5</xdr:col>
      <xdr:colOff>119063</xdr:colOff>
      <xdr:row>1</xdr:row>
      <xdr:rowOff>180974</xdr:rowOff>
    </xdr:to>
    <xdr:sp macro="" textlink="">
      <xdr:nvSpPr>
        <xdr:cNvPr id="23" name="Rounded Rectangle 22">
          <a:hlinkClick xmlns:r="http://schemas.openxmlformats.org/officeDocument/2006/relationships" r:id="rId1"/>
        </xdr:cNvPr>
        <xdr:cNvSpPr/>
      </xdr:nvSpPr>
      <xdr:spPr>
        <a:xfrm>
          <a:off x="4839891" y="95249"/>
          <a:ext cx="1238250"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twoCellAnchor>
    <xdr:from>
      <xdr:col>1</xdr:col>
      <xdr:colOff>1148954</xdr:colOff>
      <xdr:row>3</xdr:row>
      <xdr:rowOff>178599</xdr:rowOff>
    </xdr:from>
    <xdr:to>
      <xdr:col>4</xdr:col>
      <xdr:colOff>339325</xdr:colOff>
      <xdr:row>5</xdr:row>
      <xdr:rowOff>169367</xdr:rowOff>
    </xdr:to>
    <xdr:sp macro="" textlink="">
      <xdr:nvSpPr>
        <xdr:cNvPr id="20"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1375173" y="750099"/>
          <a:ext cx="3589730" cy="37176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1</xdr:col>
      <xdr:colOff>915865</xdr:colOff>
      <xdr:row>26</xdr:row>
      <xdr:rowOff>58615</xdr:rowOff>
    </xdr:from>
    <xdr:ext cx="4544514" cy="937629"/>
    <xdr:sp macro="" textlink="">
      <xdr:nvSpPr>
        <xdr:cNvPr id="24" name="Rectangle 23"/>
        <xdr:cNvSpPr/>
      </xdr:nvSpPr>
      <xdr:spPr>
        <a:xfrm>
          <a:off x="1143000" y="5150827"/>
          <a:ext cx="4544514"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TRIAL VERSION</a:t>
          </a:r>
        </a:p>
      </xdr:txBody>
    </xdr:sp>
    <xdr:clientData/>
  </xdr:oneCellAnchor>
</xdr:wsDr>
</file>

<file path=xl/drawings/drawing13.xml><?xml version="1.0" encoding="utf-8"?>
<xdr:wsDr xmlns:xdr="http://schemas.openxmlformats.org/drawingml/2006/spreadsheetDrawing" xmlns:a="http://schemas.openxmlformats.org/drawingml/2006/main">
  <xdr:twoCellAnchor editAs="absolute">
    <xdr:from>
      <xdr:col>3</xdr:col>
      <xdr:colOff>625129</xdr:colOff>
      <xdr:row>0</xdr:row>
      <xdr:rowOff>0</xdr:rowOff>
    </xdr:from>
    <xdr:to>
      <xdr:col>6</xdr:col>
      <xdr:colOff>594311</xdr:colOff>
      <xdr:row>7</xdr:row>
      <xdr:rowOff>551</xdr:rowOff>
    </xdr:to>
    <xdr:sp macro="" textlink="">
      <xdr:nvSpPr>
        <xdr:cNvPr id="3" name="Rectangle 2"/>
        <xdr:cNvSpPr/>
      </xdr:nvSpPr>
      <xdr:spPr>
        <a:xfrm>
          <a:off x="4301779" y="0"/>
          <a:ext cx="2293282" cy="1334051"/>
        </a:xfrm>
        <a:custGeom>
          <a:avLst/>
          <a:gdLst>
            <a:gd name="connsiteX0" fmla="*/ 0 w 1871345"/>
            <a:gd name="connsiteY0" fmla="*/ 0 h 1245235"/>
            <a:gd name="connsiteX1" fmla="*/ 1871345 w 1871345"/>
            <a:gd name="connsiteY1" fmla="*/ 0 h 1245235"/>
            <a:gd name="connsiteX2" fmla="*/ 1871345 w 1871345"/>
            <a:gd name="connsiteY2" fmla="*/ 1245235 h 1245235"/>
            <a:gd name="connsiteX3" fmla="*/ 0 w 1871345"/>
            <a:gd name="connsiteY3" fmla="*/ 1245235 h 1245235"/>
            <a:gd name="connsiteX4" fmla="*/ 0 w 1871345"/>
            <a:gd name="connsiteY4" fmla="*/ 0 h 1245235"/>
            <a:gd name="connsiteX0" fmla="*/ 0 w 2621094"/>
            <a:gd name="connsiteY0" fmla="*/ 0 h 1248175"/>
            <a:gd name="connsiteX1" fmla="*/ 2621094 w 2621094"/>
            <a:gd name="connsiteY1" fmla="*/ 2940 h 1248175"/>
            <a:gd name="connsiteX2" fmla="*/ 2621094 w 2621094"/>
            <a:gd name="connsiteY2" fmla="*/ 1248175 h 1248175"/>
            <a:gd name="connsiteX3" fmla="*/ 749749 w 2621094"/>
            <a:gd name="connsiteY3" fmla="*/ 1248175 h 1248175"/>
            <a:gd name="connsiteX4" fmla="*/ 0 w 2621094"/>
            <a:gd name="connsiteY4" fmla="*/ 0 h 1248175"/>
            <a:gd name="connsiteX0" fmla="*/ 0 w 2474059"/>
            <a:gd name="connsiteY0" fmla="*/ 0 h 1245236"/>
            <a:gd name="connsiteX1" fmla="*/ 2474059 w 2474059"/>
            <a:gd name="connsiteY1" fmla="*/ 1 h 1245236"/>
            <a:gd name="connsiteX2" fmla="*/ 2474059 w 2474059"/>
            <a:gd name="connsiteY2" fmla="*/ 1245236 h 1245236"/>
            <a:gd name="connsiteX3" fmla="*/ 602714 w 2474059"/>
            <a:gd name="connsiteY3" fmla="*/ 1245236 h 1245236"/>
            <a:gd name="connsiteX4" fmla="*/ 0 w 2474059"/>
            <a:gd name="connsiteY4" fmla="*/ 0 h 1245236"/>
            <a:gd name="connsiteX0" fmla="*/ 0 w 2621075"/>
            <a:gd name="connsiteY0" fmla="*/ 0 h 1248176"/>
            <a:gd name="connsiteX1" fmla="*/ 2621075 w 2621075"/>
            <a:gd name="connsiteY1" fmla="*/ 2941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48176"/>
            <a:gd name="connsiteX1" fmla="*/ 2618135 w 2621075"/>
            <a:gd name="connsiteY1" fmla="*/ 0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5543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3606 w 2621075"/>
            <a:gd name="connsiteY3" fmla="*/ 1255924 h 1255924"/>
            <a:gd name="connsiteX4" fmla="*/ 0 w 2621075"/>
            <a:gd name="connsiteY4" fmla="*/ 0 h 1255924"/>
            <a:gd name="connsiteX0" fmla="*/ 0 w 2621075"/>
            <a:gd name="connsiteY0" fmla="*/ 0 h 1258233"/>
            <a:gd name="connsiteX1" fmla="*/ 261813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4618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19170 w 2621075"/>
            <a:gd name="connsiteY2" fmla="*/ 1255924 h 1258233"/>
            <a:gd name="connsiteX3" fmla="*/ 755915 w 2621075"/>
            <a:gd name="connsiteY3" fmla="*/ 1258233 h 1258233"/>
            <a:gd name="connsiteX4" fmla="*/ 0 w 2621075"/>
            <a:gd name="connsiteY4" fmla="*/ 0 h 1258233"/>
            <a:gd name="connsiteX0" fmla="*/ 0 w 2623615"/>
            <a:gd name="connsiteY0" fmla="*/ 0 h 1258233"/>
            <a:gd name="connsiteX1" fmla="*/ 2621075 w 2623615"/>
            <a:gd name="connsiteY1" fmla="*/ 0 h 1258233"/>
            <a:gd name="connsiteX2" fmla="*/ 2623615 w 2623615"/>
            <a:gd name="connsiteY2" fmla="*/ 1255924 h 1258233"/>
            <a:gd name="connsiteX3" fmla="*/ 755915 w 2623615"/>
            <a:gd name="connsiteY3" fmla="*/ 1258233 h 1258233"/>
            <a:gd name="connsiteX4" fmla="*/ 0 w 2623615"/>
            <a:gd name="connsiteY4" fmla="*/ 0 h 1258233"/>
            <a:gd name="connsiteX0" fmla="*/ 0 w 2623859"/>
            <a:gd name="connsiteY0" fmla="*/ 0 h 1258233"/>
            <a:gd name="connsiteX1" fmla="*/ 2623615 w 2623859"/>
            <a:gd name="connsiteY1" fmla="*/ 0 h 1258233"/>
            <a:gd name="connsiteX2" fmla="*/ 2623615 w 2623859"/>
            <a:gd name="connsiteY2" fmla="*/ 1255924 h 1258233"/>
            <a:gd name="connsiteX3" fmla="*/ 755915 w 2623859"/>
            <a:gd name="connsiteY3" fmla="*/ 1258233 h 1258233"/>
            <a:gd name="connsiteX4" fmla="*/ 0 w 2623859"/>
            <a:gd name="connsiteY4" fmla="*/ 0 h 125823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623859" h="1258233">
              <a:moveTo>
                <a:pt x="0" y="0"/>
              </a:moveTo>
              <a:lnTo>
                <a:pt x="2623615" y="0"/>
              </a:lnTo>
              <a:cubicBezTo>
                <a:pt x="2624462" y="418641"/>
                <a:pt x="2622768" y="837283"/>
                <a:pt x="2623615" y="1255924"/>
              </a:cubicBezTo>
              <a:lnTo>
                <a:pt x="755915" y="1258233"/>
              </a:lnTo>
              <a:lnTo>
                <a:pt x="0" y="0"/>
              </a:lnTo>
              <a:close/>
            </a:path>
          </a:pathLst>
        </a:custGeom>
        <a:solidFill>
          <a:srgbClr val="9E64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0</xdr:colOff>
      <xdr:row>9</xdr:row>
      <xdr:rowOff>23666</xdr:rowOff>
    </xdr:from>
    <xdr:to>
      <xdr:col>3</xdr:col>
      <xdr:colOff>661147</xdr:colOff>
      <xdr:row>11</xdr:row>
      <xdr:rowOff>85734</xdr:rowOff>
    </xdr:to>
    <xdr:sp macro="" textlink="">
      <xdr:nvSpPr>
        <xdr:cNvPr id="4" name="Rectangle 23"/>
        <xdr:cNvSpPr/>
      </xdr:nvSpPr>
      <xdr:spPr>
        <a:xfrm>
          <a:off x="0" y="1738166"/>
          <a:ext cx="4336676" cy="443068"/>
        </a:xfrm>
        <a:custGeom>
          <a:avLst/>
          <a:gdLst>
            <a:gd name="connsiteX0" fmla="*/ 0 w 2981960"/>
            <a:gd name="connsiteY0" fmla="*/ 0 h 414020"/>
            <a:gd name="connsiteX1" fmla="*/ 2981960 w 2981960"/>
            <a:gd name="connsiteY1" fmla="*/ 0 h 414020"/>
            <a:gd name="connsiteX2" fmla="*/ 2981960 w 2981960"/>
            <a:gd name="connsiteY2" fmla="*/ 414020 h 414020"/>
            <a:gd name="connsiteX3" fmla="*/ 0 w 2981960"/>
            <a:gd name="connsiteY3" fmla="*/ 414020 h 414020"/>
            <a:gd name="connsiteX4" fmla="*/ 0 w 2981960"/>
            <a:gd name="connsiteY4" fmla="*/ 0 h 414020"/>
            <a:gd name="connsiteX0" fmla="*/ 0 w 3106950"/>
            <a:gd name="connsiteY0" fmla="*/ 0 h 414020"/>
            <a:gd name="connsiteX1" fmla="*/ 3106950 w 3106950"/>
            <a:gd name="connsiteY1" fmla="*/ 0 h 414020"/>
            <a:gd name="connsiteX2" fmla="*/ 2981960 w 3106950"/>
            <a:gd name="connsiteY2" fmla="*/ 414020 h 414020"/>
            <a:gd name="connsiteX3" fmla="*/ 0 w 3106950"/>
            <a:gd name="connsiteY3" fmla="*/ 414020 h 414020"/>
            <a:gd name="connsiteX4" fmla="*/ 0 w 3106950"/>
            <a:gd name="connsiteY4" fmla="*/ 0 h 414020"/>
            <a:gd name="connsiteX0" fmla="*/ 0 w 3106950"/>
            <a:gd name="connsiteY0" fmla="*/ 0 h 414020"/>
            <a:gd name="connsiteX1" fmla="*/ 3106950 w 3106950"/>
            <a:gd name="connsiteY1" fmla="*/ 0 h 414020"/>
            <a:gd name="connsiteX2" fmla="*/ 2983865 w 3106950"/>
            <a:gd name="connsiteY2" fmla="*/ 414020 h 414020"/>
            <a:gd name="connsiteX3" fmla="*/ 0 w 3106950"/>
            <a:gd name="connsiteY3" fmla="*/ 414020 h 414020"/>
            <a:gd name="connsiteX4" fmla="*/ 0 w 3106950"/>
            <a:gd name="connsiteY4" fmla="*/ 0 h 414020"/>
            <a:gd name="connsiteX0" fmla="*/ 0 w 3106950"/>
            <a:gd name="connsiteY0" fmla="*/ 0 h 415245"/>
            <a:gd name="connsiteX1" fmla="*/ 3106950 w 3106950"/>
            <a:gd name="connsiteY1" fmla="*/ 0 h 415245"/>
            <a:gd name="connsiteX2" fmla="*/ 2983865 w 3106950"/>
            <a:gd name="connsiteY2" fmla="*/ 414020 h 415245"/>
            <a:gd name="connsiteX3" fmla="*/ 321765 w 3106950"/>
            <a:gd name="connsiteY3" fmla="*/ 415245 h 415245"/>
            <a:gd name="connsiteX4" fmla="*/ 0 w 3106950"/>
            <a:gd name="connsiteY4" fmla="*/ 414020 h 415245"/>
            <a:gd name="connsiteX5" fmla="*/ 0 w 3106950"/>
            <a:gd name="connsiteY5" fmla="*/ 0 h 415245"/>
            <a:gd name="connsiteX0" fmla="*/ 0 w 3106950"/>
            <a:gd name="connsiteY0" fmla="*/ 4285 h 419530"/>
            <a:gd name="connsiteX1" fmla="*/ 319904 w 3106950"/>
            <a:gd name="connsiteY1" fmla="*/ 0 h 419530"/>
            <a:gd name="connsiteX2" fmla="*/ 3106950 w 3106950"/>
            <a:gd name="connsiteY2" fmla="*/ 4285 h 419530"/>
            <a:gd name="connsiteX3" fmla="*/ 2983865 w 3106950"/>
            <a:gd name="connsiteY3" fmla="*/ 418305 h 419530"/>
            <a:gd name="connsiteX4" fmla="*/ 321765 w 3106950"/>
            <a:gd name="connsiteY4" fmla="*/ 419530 h 419530"/>
            <a:gd name="connsiteX5" fmla="*/ 0 w 3106950"/>
            <a:gd name="connsiteY5" fmla="*/ 418305 h 419530"/>
            <a:gd name="connsiteX6" fmla="*/ 0 w 3106950"/>
            <a:gd name="connsiteY6" fmla="*/ 4285 h 419530"/>
            <a:gd name="connsiteX0" fmla="*/ 0 w 3106950"/>
            <a:gd name="connsiteY0" fmla="*/ 418305 h 419530"/>
            <a:gd name="connsiteX1" fmla="*/ 319904 w 3106950"/>
            <a:gd name="connsiteY1" fmla="*/ 0 h 419530"/>
            <a:gd name="connsiteX2" fmla="*/ 3106950 w 3106950"/>
            <a:gd name="connsiteY2" fmla="*/ 4285 h 419530"/>
            <a:gd name="connsiteX3" fmla="*/ 2983865 w 3106950"/>
            <a:gd name="connsiteY3" fmla="*/ 418305 h 419530"/>
            <a:gd name="connsiteX4" fmla="*/ 321765 w 3106950"/>
            <a:gd name="connsiteY4" fmla="*/ 419530 h 419530"/>
            <a:gd name="connsiteX5" fmla="*/ 0 w 3106950"/>
            <a:gd name="connsiteY5" fmla="*/ 418305 h 419530"/>
            <a:gd name="connsiteX0" fmla="*/ 1861 w 2787046"/>
            <a:gd name="connsiteY0" fmla="*/ 419530 h 419530"/>
            <a:gd name="connsiteX1" fmla="*/ 0 w 2787046"/>
            <a:gd name="connsiteY1" fmla="*/ 0 h 419530"/>
            <a:gd name="connsiteX2" fmla="*/ 2787046 w 2787046"/>
            <a:gd name="connsiteY2" fmla="*/ 4285 h 419530"/>
            <a:gd name="connsiteX3" fmla="*/ 2663961 w 2787046"/>
            <a:gd name="connsiteY3" fmla="*/ 418305 h 419530"/>
            <a:gd name="connsiteX4" fmla="*/ 1861 w 2787046"/>
            <a:gd name="connsiteY4" fmla="*/ 419530 h 41953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87046" h="419530">
              <a:moveTo>
                <a:pt x="1861" y="419530"/>
              </a:moveTo>
              <a:cubicBezTo>
                <a:pt x="1241" y="279687"/>
                <a:pt x="620" y="139843"/>
                <a:pt x="0" y="0"/>
              </a:cubicBezTo>
              <a:lnTo>
                <a:pt x="2787046" y="4285"/>
              </a:lnTo>
              <a:lnTo>
                <a:pt x="2663961" y="418305"/>
              </a:lnTo>
              <a:lnTo>
                <a:pt x="1861" y="419530"/>
              </a:lnTo>
              <a:close/>
            </a:path>
          </a:pathLst>
        </a:custGeom>
        <a:solidFill>
          <a:srgbClr val="9E64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2</xdr:col>
      <xdr:colOff>560294</xdr:colOff>
      <xdr:row>9</xdr:row>
      <xdr:rowOff>29677</xdr:rowOff>
    </xdr:from>
    <xdr:to>
      <xdr:col>6</xdr:col>
      <xdr:colOff>605117</xdr:colOff>
      <xdr:row>11</xdr:row>
      <xdr:rowOff>94421</xdr:rowOff>
    </xdr:to>
    <xdr:sp macro="" textlink="">
      <xdr:nvSpPr>
        <xdr:cNvPr id="6" name="Rectangle 23"/>
        <xdr:cNvSpPr/>
      </xdr:nvSpPr>
      <xdr:spPr>
        <a:xfrm>
          <a:off x="3171265" y="1744177"/>
          <a:ext cx="3428999" cy="445744"/>
        </a:xfrm>
        <a:custGeom>
          <a:avLst/>
          <a:gdLst>
            <a:gd name="connsiteX0" fmla="*/ 0 w 2981960"/>
            <a:gd name="connsiteY0" fmla="*/ 0 h 414020"/>
            <a:gd name="connsiteX1" fmla="*/ 2981960 w 2981960"/>
            <a:gd name="connsiteY1" fmla="*/ 0 h 414020"/>
            <a:gd name="connsiteX2" fmla="*/ 2981960 w 2981960"/>
            <a:gd name="connsiteY2" fmla="*/ 414020 h 414020"/>
            <a:gd name="connsiteX3" fmla="*/ 0 w 2981960"/>
            <a:gd name="connsiteY3" fmla="*/ 414020 h 414020"/>
            <a:gd name="connsiteX4" fmla="*/ 0 w 2981960"/>
            <a:gd name="connsiteY4" fmla="*/ 0 h 414020"/>
            <a:gd name="connsiteX0" fmla="*/ 0 w 3106950"/>
            <a:gd name="connsiteY0" fmla="*/ 0 h 414020"/>
            <a:gd name="connsiteX1" fmla="*/ 3106950 w 3106950"/>
            <a:gd name="connsiteY1" fmla="*/ 0 h 414020"/>
            <a:gd name="connsiteX2" fmla="*/ 2981960 w 3106950"/>
            <a:gd name="connsiteY2" fmla="*/ 414020 h 414020"/>
            <a:gd name="connsiteX3" fmla="*/ 0 w 3106950"/>
            <a:gd name="connsiteY3" fmla="*/ 414020 h 414020"/>
            <a:gd name="connsiteX4" fmla="*/ 0 w 3106950"/>
            <a:gd name="connsiteY4" fmla="*/ 0 h 414020"/>
            <a:gd name="connsiteX0" fmla="*/ 0 w 3106950"/>
            <a:gd name="connsiteY0" fmla="*/ 0 h 414020"/>
            <a:gd name="connsiteX1" fmla="*/ 3106950 w 3106950"/>
            <a:gd name="connsiteY1" fmla="*/ 0 h 414020"/>
            <a:gd name="connsiteX2" fmla="*/ 2983865 w 3106950"/>
            <a:gd name="connsiteY2" fmla="*/ 414020 h 414020"/>
            <a:gd name="connsiteX3" fmla="*/ 0 w 3106950"/>
            <a:gd name="connsiteY3" fmla="*/ 414020 h 414020"/>
            <a:gd name="connsiteX4" fmla="*/ 0 w 3106950"/>
            <a:gd name="connsiteY4" fmla="*/ 0 h 414020"/>
            <a:gd name="connsiteX0" fmla="*/ 276216 w 3106950"/>
            <a:gd name="connsiteY0" fmla="*/ 14288 h 414020"/>
            <a:gd name="connsiteX1" fmla="*/ 3106950 w 3106950"/>
            <a:gd name="connsiteY1" fmla="*/ 0 h 414020"/>
            <a:gd name="connsiteX2" fmla="*/ 2983865 w 3106950"/>
            <a:gd name="connsiteY2" fmla="*/ 414020 h 414020"/>
            <a:gd name="connsiteX3" fmla="*/ 0 w 3106950"/>
            <a:gd name="connsiteY3" fmla="*/ 414020 h 414020"/>
            <a:gd name="connsiteX4" fmla="*/ 276216 w 3106950"/>
            <a:gd name="connsiteY4" fmla="*/ 14288 h 414020"/>
            <a:gd name="connsiteX0" fmla="*/ 361938 w 3106950"/>
            <a:gd name="connsiteY0" fmla="*/ 0 h 414020"/>
            <a:gd name="connsiteX1" fmla="*/ 3106950 w 3106950"/>
            <a:gd name="connsiteY1" fmla="*/ 0 h 414020"/>
            <a:gd name="connsiteX2" fmla="*/ 2983865 w 3106950"/>
            <a:gd name="connsiteY2" fmla="*/ 414020 h 414020"/>
            <a:gd name="connsiteX3" fmla="*/ 0 w 3106950"/>
            <a:gd name="connsiteY3" fmla="*/ 414020 h 414020"/>
            <a:gd name="connsiteX4" fmla="*/ 361938 w 3106950"/>
            <a:gd name="connsiteY4" fmla="*/ 0 h 414020"/>
            <a:gd name="connsiteX0" fmla="*/ 361938 w 3106950"/>
            <a:gd name="connsiteY0" fmla="*/ 0 h 414020"/>
            <a:gd name="connsiteX1" fmla="*/ 3106950 w 3106950"/>
            <a:gd name="connsiteY1" fmla="*/ 0 h 414020"/>
            <a:gd name="connsiteX2" fmla="*/ 2983865 w 3106950"/>
            <a:gd name="connsiteY2" fmla="*/ 414020 h 414020"/>
            <a:gd name="connsiteX3" fmla="*/ 0 w 3106950"/>
            <a:gd name="connsiteY3" fmla="*/ 414020 h 414020"/>
            <a:gd name="connsiteX4" fmla="*/ 361938 w 3106950"/>
            <a:gd name="connsiteY4" fmla="*/ 0 h 414020"/>
            <a:gd name="connsiteX0" fmla="*/ 100010 w 2845022"/>
            <a:gd name="connsiteY0" fmla="*/ 0 h 419100"/>
            <a:gd name="connsiteX1" fmla="*/ 2845022 w 2845022"/>
            <a:gd name="connsiteY1" fmla="*/ 0 h 419100"/>
            <a:gd name="connsiteX2" fmla="*/ 2721937 w 2845022"/>
            <a:gd name="connsiteY2" fmla="*/ 414020 h 419100"/>
            <a:gd name="connsiteX3" fmla="*/ 0 w 2845022"/>
            <a:gd name="connsiteY3" fmla="*/ 419100 h 419100"/>
            <a:gd name="connsiteX4" fmla="*/ 100010 w 2845022"/>
            <a:gd name="connsiteY4" fmla="*/ 0 h 419100"/>
            <a:gd name="connsiteX0" fmla="*/ 130605 w 2875617"/>
            <a:gd name="connsiteY0" fmla="*/ 0 h 419100"/>
            <a:gd name="connsiteX1" fmla="*/ 2875617 w 2875617"/>
            <a:gd name="connsiteY1" fmla="*/ 0 h 419100"/>
            <a:gd name="connsiteX2" fmla="*/ 2752532 w 2875617"/>
            <a:gd name="connsiteY2" fmla="*/ 414020 h 419100"/>
            <a:gd name="connsiteX3" fmla="*/ 0 w 2875617"/>
            <a:gd name="connsiteY3" fmla="*/ 419100 h 419100"/>
            <a:gd name="connsiteX4" fmla="*/ 130605 w 2875617"/>
            <a:gd name="connsiteY4" fmla="*/ 0 h 419100"/>
            <a:gd name="connsiteX0" fmla="*/ 134004 w 2879016"/>
            <a:gd name="connsiteY0" fmla="*/ 0 h 419100"/>
            <a:gd name="connsiteX1" fmla="*/ 2879016 w 2879016"/>
            <a:gd name="connsiteY1" fmla="*/ 0 h 419100"/>
            <a:gd name="connsiteX2" fmla="*/ 2755931 w 2879016"/>
            <a:gd name="connsiteY2" fmla="*/ 414020 h 419100"/>
            <a:gd name="connsiteX3" fmla="*/ 0 w 2879016"/>
            <a:gd name="connsiteY3" fmla="*/ 419100 h 419100"/>
            <a:gd name="connsiteX4" fmla="*/ 134004 w 2879016"/>
            <a:gd name="connsiteY4" fmla="*/ 0 h 419100"/>
            <a:gd name="connsiteX0" fmla="*/ 222382 w 2879016"/>
            <a:gd name="connsiteY0" fmla="*/ 0 h 419100"/>
            <a:gd name="connsiteX1" fmla="*/ 2879016 w 2879016"/>
            <a:gd name="connsiteY1" fmla="*/ 0 h 419100"/>
            <a:gd name="connsiteX2" fmla="*/ 2755931 w 2879016"/>
            <a:gd name="connsiteY2" fmla="*/ 414020 h 419100"/>
            <a:gd name="connsiteX3" fmla="*/ 0 w 2879016"/>
            <a:gd name="connsiteY3" fmla="*/ 419100 h 419100"/>
            <a:gd name="connsiteX4" fmla="*/ 222382 w 2879016"/>
            <a:gd name="connsiteY4" fmla="*/ 0 h 419100"/>
            <a:gd name="connsiteX0" fmla="*/ 130605 w 2879016"/>
            <a:gd name="connsiteY0" fmla="*/ 0 h 422499"/>
            <a:gd name="connsiteX1" fmla="*/ 2879016 w 2879016"/>
            <a:gd name="connsiteY1" fmla="*/ 3399 h 422499"/>
            <a:gd name="connsiteX2" fmla="*/ 2755931 w 2879016"/>
            <a:gd name="connsiteY2" fmla="*/ 417419 h 422499"/>
            <a:gd name="connsiteX3" fmla="*/ 0 w 2879016"/>
            <a:gd name="connsiteY3" fmla="*/ 422499 h 422499"/>
            <a:gd name="connsiteX4" fmla="*/ 130605 w 2879016"/>
            <a:gd name="connsiteY4" fmla="*/ 0 h 422499"/>
            <a:gd name="connsiteX0" fmla="*/ 130605 w 2879016"/>
            <a:gd name="connsiteY0" fmla="*/ 0 h 422499"/>
            <a:gd name="connsiteX1" fmla="*/ 2879016 w 2879016"/>
            <a:gd name="connsiteY1" fmla="*/ 3399 h 422499"/>
            <a:gd name="connsiteX2" fmla="*/ 2755931 w 2879016"/>
            <a:gd name="connsiteY2" fmla="*/ 417419 h 422499"/>
            <a:gd name="connsiteX3" fmla="*/ 1251557 w 2879016"/>
            <a:gd name="connsiteY3" fmla="*/ 414108 h 422499"/>
            <a:gd name="connsiteX4" fmla="*/ 0 w 2879016"/>
            <a:gd name="connsiteY4" fmla="*/ 422499 h 422499"/>
            <a:gd name="connsiteX5" fmla="*/ 130605 w 2879016"/>
            <a:gd name="connsiteY5" fmla="*/ 0 h 422499"/>
            <a:gd name="connsiteX0" fmla="*/ 130605 w 2879016"/>
            <a:gd name="connsiteY0" fmla="*/ 0 h 422499"/>
            <a:gd name="connsiteX1" fmla="*/ 1244404 w 2879016"/>
            <a:gd name="connsiteY1" fmla="*/ 539 h 422499"/>
            <a:gd name="connsiteX2" fmla="*/ 2879016 w 2879016"/>
            <a:gd name="connsiteY2" fmla="*/ 3399 h 422499"/>
            <a:gd name="connsiteX3" fmla="*/ 2755931 w 2879016"/>
            <a:gd name="connsiteY3" fmla="*/ 417419 h 422499"/>
            <a:gd name="connsiteX4" fmla="*/ 1251557 w 2879016"/>
            <a:gd name="connsiteY4" fmla="*/ 414108 h 422499"/>
            <a:gd name="connsiteX5" fmla="*/ 0 w 2879016"/>
            <a:gd name="connsiteY5" fmla="*/ 422499 h 422499"/>
            <a:gd name="connsiteX6" fmla="*/ 130605 w 2879016"/>
            <a:gd name="connsiteY6" fmla="*/ 0 h 422499"/>
            <a:gd name="connsiteX0" fmla="*/ 130605 w 2879016"/>
            <a:gd name="connsiteY0" fmla="*/ 0 h 422499"/>
            <a:gd name="connsiteX1" fmla="*/ 1244404 w 2879016"/>
            <a:gd name="connsiteY1" fmla="*/ 539 h 422499"/>
            <a:gd name="connsiteX2" fmla="*/ 2879016 w 2879016"/>
            <a:gd name="connsiteY2" fmla="*/ 3399 h 422499"/>
            <a:gd name="connsiteX3" fmla="*/ 1251557 w 2879016"/>
            <a:gd name="connsiteY3" fmla="*/ 414108 h 422499"/>
            <a:gd name="connsiteX4" fmla="*/ 0 w 2879016"/>
            <a:gd name="connsiteY4" fmla="*/ 422499 h 422499"/>
            <a:gd name="connsiteX5" fmla="*/ 130605 w 2879016"/>
            <a:gd name="connsiteY5" fmla="*/ 0 h 422499"/>
            <a:gd name="connsiteX0" fmla="*/ 130605 w 1251557"/>
            <a:gd name="connsiteY0" fmla="*/ 0 h 422499"/>
            <a:gd name="connsiteX1" fmla="*/ 1244404 w 1251557"/>
            <a:gd name="connsiteY1" fmla="*/ 539 h 422499"/>
            <a:gd name="connsiteX2" fmla="*/ 1251557 w 1251557"/>
            <a:gd name="connsiteY2" fmla="*/ 414108 h 422499"/>
            <a:gd name="connsiteX3" fmla="*/ 0 w 1251557"/>
            <a:gd name="connsiteY3" fmla="*/ 422499 h 422499"/>
            <a:gd name="connsiteX4" fmla="*/ 130605 w 1251557"/>
            <a:gd name="connsiteY4" fmla="*/ 0 h 4224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51557" h="422499">
              <a:moveTo>
                <a:pt x="130605" y="0"/>
              </a:moveTo>
              <a:lnTo>
                <a:pt x="1244404" y="539"/>
              </a:lnTo>
              <a:lnTo>
                <a:pt x="1251557" y="414108"/>
              </a:lnTo>
              <a:lnTo>
                <a:pt x="0" y="422499"/>
              </a:lnTo>
              <a:lnTo>
                <a:pt x="130605" y="0"/>
              </a:lnTo>
              <a:close/>
            </a:path>
          </a:pathLst>
        </a:custGeom>
        <a:solidFill>
          <a:srgbClr val="9E64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11206</xdr:colOff>
      <xdr:row>28</xdr:row>
      <xdr:rowOff>331439</xdr:rowOff>
    </xdr:from>
    <xdr:to>
      <xdr:col>7</xdr:col>
      <xdr:colOff>0</xdr:colOff>
      <xdr:row>29</xdr:row>
      <xdr:rowOff>2</xdr:rowOff>
    </xdr:to>
    <xdr:sp macro="" textlink="">
      <xdr:nvSpPr>
        <xdr:cNvPr id="14" name="Rectangle 13"/>
        <xdr:cNvSpPr/>
      </xdr:nvSpPr>
      <xdr:spPr>
        <a:xfrm>
          <a:off x="11206" y="8926351"/>
          <a:ext cx="6589059" cy="83180"/>
        </a:xfrm>
        <a:prstGeom prst="rect">
          <a:avLst/>
        </a:prstGeom>
        <a:solidFill>
          <a:srgbClr val="9586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1</xdr:col>
      <xdr:colOff>1164483</xdr:colOff>
      <xdr:row>0</xdr:row>
      <xdr:rowOff>37025</xdr:rowOff>
    </xdr:from>
    <xdr:to>
      <xdr:col>1</xdr:col>
      <xdr:colOff>1980062</xdr:colOff>
      <xdr:row>8</xdr:row>
      <xdr:rowOff>56176</xdr:rowOff>
    </xdr:to>
    <xdr:sp macro="" textlink="">
      <xdr:nvSpPr>
        <xdr:cNvPr id="19"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1777396" y="37025"/>
          <a:ext cx="815579" cy="1543151"/>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2500">
              <a:solidFill>
                <a:schemeClr val="bg2">
                  <a:lumMod val="90000"/>
                </a:schemeClr>
              </a:solidFill>
              <a:effectLst>
                <a:outerShdw blurRad="50800" dist="38100" dir="2700000" algn="tl" rotWithShape="0">
                  <a:prstClr val="black">
                    <a:alpha val="40000"/>
                  </a:prstClr>
                </a:outerShdw>
              </a:effectLst>
              <a:ea typeface="Open Sans Bold" panose="020B0806030504020204" pitchFamily="34" charset="0"/>
              <a:cs typeface="Open Sans Bold" panose="020B0806030504020204" pitchFamily="34" charset="0"/>
            </a:rPr>
            <a:t>X</a:t>
          </a:r>
        </a:p>
      </xdr:txBody>
    </xdr:sp>
    <xdr:clientData/>
  </xdr:twoCellAnchor>
  <xdr:twoCellAnchor>
    <xdr:from>
      <xdr:col>0</xdr:col>
      <xdr:colOff>58951</xdr:colOff>
      <xdr:row>3</xdr:row>
      <xdr:rowOff>7303</xdr:rowOff>
    </xdr:from>
    <xdr:to>
      <xdr:col>4</xdr:col>
      <xdr:colOff>132522</xdr:colOff>
      <xdr:row>5</xdr:row>
      <xdr:rowOff>137725</xdr:rowOff>
    </xdr:to>
    <xdr:sp macro="" textlink="">
      <xdr:nvSpPr>
        <xdr:cNvPr id="20"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58951" y="578803"/>
          <a:ext cx="4827788" cy="511422"/>
        </a:xfrm>
        <a:prstGeom prst="rect">
          <a:avLst/>
        </a:prstGeom>
        <a:noFill/>
      </xdr:spPr>
      <xdr:txBody>
        <a:bodyPr wrap="square" rtlCol="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5</xdr:col>
      <xdr:colOff>100856</xdr:colOff>
      <xdr:row>0</xdr:row>
      <xdr:rowOff>100853</xdr:rowOff>
    </xdr:from>
    <xdr:ext cx="1568823" cy="930639"/>
    <xdr:sp macro="" textlink="">
      <xdr:nvSpPr>
        <xdr:cNvPr id="21" name="TextBox 20"/>
        <xdr:cNvSpPr txBox="1"/>
      </xdr:nvSpPr>
      <xdr:spPr>
        <a:xfrm>
          <a:off x="4997827" y="100853"/>
          <a:ext cx="1568823" cy="9306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aseline="0">
              <a:solidFill>
                <a:schemeClr val="bg1"/>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PROJECTING </a:t>
          </a:r>
        </a:p>
        <a:p>
          <a:r>
            <a:rPr lang="en-MY" sz="1600" baseline="0">
              <a:solidFill>
                <a:schemeClr val="bg1"/>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YOUR BANK</a:t>
          </a:r>
        </a:p>
        <a:p>
          <a:r>
            <a:rPr lang="en-MY" sz="1600" baseline="0">
              <a:solidFill>
                <a:schemeClr val="bg1"/>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BALANCE</a:t>
          </a:r>
          <a:endParaRPr lang="en-MY" sz="1600">
            <a:solidFill>
              <a:schemeClr val="bg1"/>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endParaRPr>
        </a:p>
      </xdr:txBody>
    </xdr:sp>
    <xdr:clientData/>
  </xdr:oneCellAnchor>
  <xdr:twoCellAnchor editAs="absolute">
    <xdr:from>
      <xdr:col>0</xdr:col>
      <xdr:colOff>190500</xdr:colOff>
      <xdr:row>29</xdr:row>
      <xdr:rowOff>22412</xdr:rowOff>
    </xdr:from>
    <xdr:to>
      <xdr:col>6</xdr:col>
      <xdr:colOff>369794</xdr:colOff>
      <xdr:row>29</xdr:row>
      <xdr:rowOff>381000</xdr:rowOff>
    </xdr:to>
    <xdr:sp macro="" textlink="">
      <xdr:nvSpPr>
        <xdr:cNvPr id="22" name="Text Box 7"/>
        <xdr:cNvSpPr txBox="1">
          <a:spLocks noChangeAspect="1"/>
        </xdr:cNvSpPr>
      </xdr:nvSpPr>
      <xdr:spPr>
        <a:xfrm>
          <a:off x="190500" y="9103659"/>
          <a:ext cx="6180044" cy="35354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2000" i="1">
              <a:solidFill>
                <a:schemeClr val="bg1"/>
              </a:solidFill>
              <a:effectLst/>
              <a:latin typeface="+mn-lt"/>
              <a:ea typeface="+mn-ea"/>
              <a:cs typeface="+mn-cs"/>
            </a:rPr>
            <a:t>Currency</a:t>
          </a:r>
          <a:r>
            <a:rPr lang="en-US" sz="2000" i="1" baseline="0">
              <a:solidFill>
                <a:schemeClr val="bg1"/>
              </a:solidFill>
              <a:effectLst/>
              <a:latin typeface="+mn-lt"/>
              <a:ea typeface="+mn-ea"/>
              <a:cs typeface="+mn-cs"/>
            </a:rPr>
            <a:t> </a:t>
          </a:r>
          <a:r>
            <a:rPr lang="en-US" sz="2000" i="1">
              <a:solidFill>
                <a:srgbClr val="FFC000"/>
              </a:solidFill>
              <a:effectLst/>
              <a:latin typeface="Open Sans" panose="020B0606030504020204" pitchFamily="34" charset="0"/>
              <a:ea typeface="Calibri"/>
              <a:cs typeface="Times New Roman" panose="02020603050405020304" pitchFamily="18" charset="0"/>
            </a:rPr>
            <a:t>Exchange </a:t>
          </a:r>
          <a:r>
            <a:rPr lang="en-US" sz="20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2000">
            <a:effectLst/>
            <a:ea typeface="Calibri"/>
            <a:cs typeface="Times New Roman" panose="02020603050405020304" pitchFamily="18" charset="0"/>
          </a:endParaRPr>
        </a:p>
      </xdr:txBody>
    </xdr:sp>
    <xdr:clientData/>
  </xdr:twoCellAnchor>
  <xdr:oneCellAnchor>
    <xdr:from>
      <xdr:col>2</xdr:col>
      <xdr:colOff>986121</xdr:colOff>
      <xdr:row>30</xdr:row>
      <xdr:rowOff>126763</xdr:rowOff>
    </xdr:from>
    <xdr:ext cx="2969557" cy="255711"/>
    <xdr:sp macro="" textlink="">
      <xdr:nvSpPr>
        <xdr:cNvPr id="23" name="TextBox 22"/>
        <xdr:cNvSpPr txBox="1"/>
      </xdr:nvSpPr>
      <xdr:spPr>
        <a:xfrm>
          <a:off x="3595971" y="9527938"/>
          <a:ext cx="2969557" cy="255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200" b="1">
              <a:solidFill>
                <a:schemeClr val="bg1"/>
              </a:solidFill>
              <a:latin typeface="Open Sans" pitchFamily="34" charset="0"/>
              <a:ea typeface="Open Sans" pitchFamily="34" charset="0"/>
              <a:cs typeface="Open Sans" pitchFamily="34" charset="0"/>
            </a:rPr>
            <a:t>www.CurrencyExchangePlanner.com</a:t>
          </a:r>
        </a:p>
      </xdr:txBody>
    </xdr:sp>
    <xdr:clientData/>
  </xdr:oneCellAnchor>
  <xdr:twoCellAnchor>
    <xdr:from>
      <xdr:col>5</xdr:col>
      <xdr:colOff>280147</xdr:colOff>
      <xdr:row>7</xdr:row>
      <xdr:rowOff>37027</xdr:rowOff>
    </xdr:from>
    <xdr:to>
      <xdr:col>6</xdr:col>
      <xdr:colOff>420221</xdr:colOff>
      <xdr:row>8</xdr:row>
      <xdr:rowOff>122752</xdr:rowOff>
    </xdr:to>
    <xdr:sp macro="" textlink="">
      <xdr:nvSpPr>
        <xdr:cNvPr id="11" name="Rounded Rectangle 10">
          <a:hlinkClick xmlns:r="http://schemas.openxmlformats.org/officeDocument/2006/relationships" r:id="rId1"/>
        </xdr:cNvPr>
        <xdr:cNvSpPr/>
      </xdr:nvSpPr>
      <xdr:spPr>
        <a:xfrm>
          <a:off x="5200017" y="1370527"/>
          <a:ext cx="1233378"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oneCellAnchor>
    <xdr:from>
      <xdr:col>1</xdr:col>
      <xdr:colOff>333375</xdr:colOff>
      <xdr:row>19</xdr:row>
      <xdr:rowOff>342900</xdr:rowOff>
    </xdr:from>
    <xdr:ext cx="4544514" cy="937629"/>
    <xdr:sp macro="" textlink="">
      <xdr:nvSpPr>
        <xdr:cNvPr id="12" name="Rectangle 11"/>
        <xdr:cNvSpPr/>
      </xdr:nvSpPr>
      <xdr:spPr>
        <a:xfrm>
          <a:off x="942975" y="5229225"/>
          <a:ext cx="4544514"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TRIAL VERSION</a:t>
          </a:r>
        </a:p>
      </xdr:txBody>
    </xdr:sp>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1</xdr:colOff>
      <xdr:row>9</xdr:row>
      <xdr:rowOff>179990</xdr:rowOff>
    </xdr:from>
    <xdr:to>
      <xdr:col>5</xdr:col>
      <xdr:colOff>1031586</xdr:colOff>
      <xdr:row>10</xdr:row>
      <xdr:rowOff>98481</xdr:rowOff>
    </xdr:to>
    <xdr:sp macro="" textlink="">
      <xdr:nvSpPr>
        <xdr:cNvPr id="2" name="Rectangle 2"/>
        <xdr:cNvSpPr/>
      </xdr:nvSpPr>
      <xdr:spPr>
        <a:xfrm>
          <a:off x="1" y="1894490"/>
          <a:ext cx="5928556" cy="108991"/>
        </a:xfrm>
        <a:custGeom>
          <a:avLst/>
          <a:gdLst>
            <a:gd name="connsiteX0" fmla="*/ 0 w 7518441"/>
            <a:gd name="connsiteY0" fmla="*/ 0 h 108585"/>
            <a:gd name="connsiteX1" fmla="*/ 7518441 w 7518441"/>
            <a:gd name="connsiteY1" fmla="*/ 0 h 108585"/>
            <a:gd name="connsiteX2" fmla="*/ 7518441 w 7518441"/>
            <a:gd name="connsiteY2" fmla="*/ 108585 h 108585"/>
            <a:gd name="connsiteX3" fmla="*/ 0 w 7518441"/>
            <a:gd name="connsiteY3" fmla="*/ 108585 h 108585"/>
            <a:gd name="connsiteX4" fmla="*/ 0 w 7518441"/>
            <a:gd name="connsiteY4" fmla="*/ 0 h 108585"/>
            <a:gd name="connsiteX0" fmla="*/ 0 w 7518441"/>
            <a:gd name="connsiteY0" fmla="*/ 0 h 108585"/>
            <a:gd name="connsiteX1" fmla="*/ 7518441 w 7518441"/>
            <a:gd name="connsiteY1" fmla="*/ 0 h 108585"/>
            <a:gd name="connsiteX2" fmla="*/ 7518441 w 7518441"/>
            <a:gd name="connsiteY2" fmla="*/ 108585 h 108585"/>
            <a:gd name="connsiteX3" fmla="*/ 6639127 w 7518441"/>
            <a:gd name="connsiteY3" fmla="*/ 104977 h 108585"/>
            <a:gd name="connsiteX4" fmla="*/ 0 w 7518441"/>
            <a:gd name="connsiteY4" fmla="*/ 108585 h 108585"/>
            <a:gd name="connsiteX5" fmla="*/ 0 w 7518441"/>
            <a:gd name="connsiteY5" fmla="*/ 0 h 108585"/>
            <a:gd name="connsiteX0" fmla="*/ 0 w 7518441"/>
            <a:gd name="connsiteY0" fmla="*/ 406 h 108991"/>
            <a:gd name="connsiteX1" fmla="*/ 6643180 w 7518441"/>
            <a:gd name="connsiteY1" fmla="*/ 0 h 108991"/>
            <a:gd name="connsiteX2" fmla="*/ 7518441 w 7518441"/>
            <a:gd name="connsiteY2" fmla="*/ 406 h 108991"/>
            <a:gd name="connsiteX3" fmla="*/ 7518441 w 7518441"/>
            <a:gd name="connsiteY3" fmla="*/ 108991 h 108991"/>
            <a:gd name="connsiteX4" fmla="*/ 6639127 w 7518441"/>
            <a:gd name="connsiteY4" fmla="*/ 105383 h 108991"/>
            <a:gd name="connsiteX5" fmla="*/ 0 w 7518441"/>
            <a:gd name="connsiteY5" fmla="*/ 108991 h 108991"/>
            <a:gd name="connsiteX6" fmla="*/ 0 w 7518441"/>
            <a:gd name="connsiteY6" fmla="*/ 406 h 108991"/>
            <a:gd name="connsiteX0" fmla="*/ 0 w 7518441"/>
            <a:gd name="connsiteY0" fmla="*/ 406 h 108991"/>
            <a:gd name="connsiteX1" fmla="*/ 6643180 w 7518441"/>
            <a:gd name="connsiteY1" fmla="*/ 0 h 108991"/>
            <a:gd name="connsiteX2" fmla="*/ 7518441 w 7518441"/>
            <a:gd name="connsiteY2" fmla="*/ 108991 h 108991"/>
            <a:gd name="connsiteX3" fmla="*/ 6639127 w 7518441"/>
            <a:gd name="connsiteY3" fmla="*/ 105383 h 108991"/>
            <a:gd name="connsiteX4" fmla="*/ 0 w 7518441"/>
            <a:gd name="connsiteY4" fmla="*/ 108991 h 108991"/>
            <a:gd name="connsiteX5" fmla="*/ 0 w 7518441"/>
            <a:gd name="connsiteY5" fmla="*/ 406 h 108991"/>
            <a:gd name="connsiteX0" fmla="*/ 0 w 6643180"/>
            <a:gd name="connsiteY0" fmla="*/ 406 h 108991"/>
            <a:gd name="connsiteX1" fmla="*/ 6643180 w 6643180"/>
            <a:gd name="connsiteY1" fmla="*/ 0 h 108991"/>
            <a:gd name="connsiteX2" fmla="*/ 6639127 w 6643180"/>
            <a:gd name="connsiteY2" fmla="*/ 105383 h 108991"/>
            <a:gd name="connsiteX3" fmla="*/ 0 w 6643180"/>
            <a:gd name="connsiteY3" fmla="*/ 108991 h 108991"/>
            <a:gd name="connsiteX4" fmla="*/ 0 w 6643180"/>
            <a:gd name="connsiteY4" fmla="*/ 406 h 10899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643180" h="108991">
              <a:moveTo>
                <a:pt x="0" y="406"/>
              </a:moveTo>
              <a:lnTo>
                <a:pt x="6643180" y="0"/>
              </a:lnTo>
              <a:lnTo>
                <a:pt x="6639127" y="105383"/>
              </a:lnTo>
              <a:lnTo>
                <a:pt x="0" y="108991"/>
              </a:lnTo>
              <a:lnTo>
                <a:pt x="0" y="406"/>
              </a:lnTo>
              <a:close/>
            </a:path>
          </a:pathLst>
        </a:custGeom>
        <a:solidFill>
          <a:srgbClr val="9586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3</xdr:col>
      <xdr:colOff>625129</xdr:colOff>
      <xdr:row>0</xdr:row>
      <xdr:rowOff>0</xdr:rowOff>
    </xdr:from>
    <xdr:to>
      <xdr:col>6</xdr:col>
      <xdr:colOff>594311</xdr:colOff>
      <xdr:row>7</xdr:row>
      <xdr:rowOff>551</xdr:rowOff>
    </xdr:to>
    <xdr:sp macro="" textlink="">
      <xdr:nvSpPr>
        <xdr:cNvPr id="3" name="Rectangle 2"/>
        <xdr:cNvSpPr/>
      </xdr:nvSpPr>
      <xdr:spPr>
        <a:xfrm>
          <a:off x="4300658" y="0"/>
          <a:ext cx="2288800" cy="1334051"/>
        </a:xfrm>
        <a:custGeom>
          <a:avLst/>
          <a:gdLst>
            <a:gd name="connsiteX0" fmla="*/ 0 w 1871345"/>
            <a:gd name="connsiteY0" fmla="*/ 0 h 1245235"/>
            <a:gd name="connsiteX1" fmla="*/ 1871345 w 1871345"/>
            <a:gd name="connsiteY1" fmla="*/ 0 h 1245235"/>
            <a:gd name="connsiteX2" fmla="*/ 1871345 w 1871345"/>
            <a:gd name="connsiteY2" fmla="*/ 1245235 h 1245235"/>
            <a:gd name="connsiteX3" fmla="*/ 0 w 1871345"/>
            <a:gd name="connsiteY3" fmla="*/ 1245235 h 1245235"/>
            <a:gd name="connsiteX4" fmla="*/ 0 w 1871345"/>
            <a:gd name="connsiteY4" fmla="*/ 0 h 1245235"/>
            <a:gd name="connsiteX0" fmla="*/ 0 w 2621094"/>
            <a:gd name="connsiteY0" fmla="*/ 0 h 1248175"/>
            <a:gd name="connsiteX1" fmla="*/ 2621094 w 2621094"/>
            <a:gd name="connsiteY1" fmla="*/ 2940 h 1248175"/>
            <a:gd name="connsiteX2" fmla="*/ 2621094 w 2621094"/>
            <a:gd name="connsiteY2" fmla="*/ 1248175 h 1248175"/>
            <a:gd name="connsiteX3" fmla="*/ 749749 w 2621094"/>
            <a:gd name="connsiteY3" fmla="*/ 1248175 h 1248175"/>
            <a:gd name="connsiteX4" fmla="*/ 0 w 2621094"/>
            <a:gd name="connsiteY4" fmla="*/ 0 h 1248175"/>
            <a:gd name="connsiteX0" fmla="*/ 0 w 2474059"/>
            <a:gd name="connsiteY0" fmla="*/ 0 h 1245236"/>
            <a:gd name="connsiteX1" fmla="*/ 2474059 w 2474059"/>
            <a:gd name="connsiteY1" fmla="*/ 1 h 1245236"/>
            <a:gd name="connsiteX2" fmla="*/ 2474059 w 2474059"/>
            <a:gd name="connsiteY2" fmla="*/ 1245236 h 1245236"/>
            <a:gd name="connsiteX3" fmla="*/ 602714 w 2474059"/>
            <a:gd name="connsiteY3" fmla="*/ 1245236 h 1245236"/>
            <a:gd name="connsiteX4" fmla="*/ 0 w 2474059"/>
            <a:gd name="connsiteY4" fmla="*/ 0 h 1245236"/>
            <a:gd name="connsiteX0" fmla="*/ 0 w 2621075"/>
            <a:gd name="connsiteY0" fmla="*/ 0 h 1248176"/>
            <a:gd name="connsiteX1" fmla="*/ 2621075 w 2621075"/>
            <a:gd name="connsiteY1" fmla="*/ 2941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48176"/>
            <a:gd name="connsiteX1" fmla="*/ 2618135 w 2621075"/>
            <a:gd name="connsiteY1" fmla="*/ 0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5543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3606 w 2621075"/>
            <a:gd name="connsiteY3" fmla="*/ 1255924 h 1255924"/>
            <a:gd name="connsiteX4" fmla="*/ 0 w 2621075"/>
            <a:gd name="connsiteY4" fmla="*/ 0 h 1255924"/>
            <a:gd name="connsiteX0" fmla="*/ 0 w 2621075"/>
            <a:gd name="connsiteY0" fmla="*/ 0 h 1258233"/>
            <a:gd name="connsiteX1" fmla="*/ 261813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4618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19170 w 2621075"/>
            <a:gd name="connsiteY2" fmla="*/ 1255924 h 1258233"/>
            <a:gd name="connsiteX3" fmla="*/ 755915 w 2621075"/>
            <a:gd name="connsiteY3" fmla="*/ 1258233 h 1258233"/>
            <a:gd name="connsiteX4" fmla="*/ 0 w 2621075"/>
            <a:gd name="connsiteY4" fmla="*/ 0 h 1258233"/>
            <a:gd name="connsiteX0" fmla="*/ 0 w 2623615"/>
            <a:gd name="connsiteY0" fmla="*/ 0 h 1258233"/>
            <a:gd name="connsiteX1" fmla="*/ 2621075 w 2623615"/>
            <a:gd name="connsiteY1" fmla="*/ 0 h 1258233"/>
            <a:gd name="connsiteX2" fmla="*/ 2623615 w 2623615"/>
            <a:gd name="connsiteY2" fmla="*/ 1255924 h 1258233"/>
            <a:gd name="connsiteX3" fmla="*/ 755915 w 2623615"/>
            <a:gd name="connsiteY3" fmla="*/ 1258233 h 1258233"/>
            <a:gd name="connsiteX4" fmla="*/ 0 w 2623615"/>
            <a:gd name="connsiteY4" fmla="*/ 0 h 1258233"/>
            <a:gd name="connsiteX0" fmla="*/ 0 w 2623859"/>
            <a:gd name="connsiteY0" fmla="*/ 0 h 1258233"/>
            <a:gd name="connsiteX1" fmla="*/ 2623615 w 2623859"/>
            <a:gd name="connsiteY1" fmla="*/ 0 h 1258233"/>
            <a:gd name="connsiteX2" fmla="*/ 2623615 w 2623859"/>
            <a:gd name="connsiteY2" fmla="*/ 1255924 h 1258233"/>
            <a:gd name="connsiteX3" fmla="*/ 755915 w 2623859"/>
            <a:gd name="connsiteY3" fmla="*/ 1258233 h 1258233"/>
            <a:gd name="connsiteX4" fmla="*/ 0 w 2623859"/>
            <a:gd name="connsiteY4" fmla="*/ 0 h 125823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623859" h="1258233">
              <a:moveTo>
                <a:pt x="0" y="0"/>
              </a:moveTo>
              <a:lnTo>
                <a:pt x="2623615" y="0"/>
              </a:lnTo>
              <a:cubicBezTo>
                <a:pt x="2624462" y="418641"/>
                <a:pt x="2622768" y="837283"/>
                <a:pt x="2623615" y="1255924"/>
              </a:cubicBezTo>
              <a:lnTo>
                <a:pt x="755915" y="1258233"/>
              </a:lnTo>
              <a:lnTo>
                <a:pt x="0" y="0"/>
              </a:lnTo>
              <a:close/>
            </a:path>
          </a:pathLst>
        </a:custGeom>
        <a:solidFill>
          <a:srgbClr val="9586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0</xdr:colOff>
      <xdr:row>9</xdr:row>
      <xdr:rowOff>23666</xdr:rowOff>
    </xdr:from>
    <xdr:to>
      <xdr:col>1</xdr:col>
      <xdr:colOff>1999714</xdr:colOff>
      <xdr:row>11</xdr:row>
      <xdr:rowOff>85734</xdr:rowOff>
    </xdr:to>
    <xdr:sp macro="" textlink="">
      <xdr:nvSpPr>
        <xdr:cNvPr id="23" name="Rectangle 23"/>
        <xdr:cNvSpPr/>
      </xdr:nvSpPr>
      <xdr:spPr>
        <a:xfrm>
          <a:off x="0" y="1738166"/>
          <a:ext cx="2604832" cy="443068"/>
        </a:xfrm>
        <a:custGeom>
          <a:avLst/>
          <a:gdLst>
            <a:gd name="connsiteX0" fmla="*/ 0 w 2981960"/>
            <a:gd name="connsiteY0" fmla="*/ 0 h 414020"/>
            <a:gd name="connsiteX1" fmla="*/ 2981960 w 2981960"/>
            <a:gd name="connsiteY1" fmla="*/ 0 h 414020"/>
            <a:gd name="connsiteX2" fmla="*/ 2981960 w 2981960"/>
            <a:gd name="connsiteY2" fmla="*/ 414020 h 414020"/>
            <a:gd name="connsiteX3" fmla="*/ 0 w 2981960"/>
            <a:gd name="connsiteY3" fmla="*/ 414020 h 414020"/>
            <a:gd name="connsiteX4" fmla="*/ 0 w 2981960"/>
            <a:gd name="connsiteY4" fmla="*/ 0 h 414020"/>
            <a:gd name="connsiteX0" fmla="*/ 0 w 3106950"/>
            <a:gd name="connsiteY0" fmla="*/ 0 h 414020"/>
            <a:gd name="connsiteX1" fmla="*/ 3106950 w 3106950"/>
            <a:gd name="connsiteY1" fmla="*/ 0 h 414020"/>
            <a:gd name="connsiteX2" fmla="*/ 2981960 w 3106950"/>
            <a:gd name="connsiteY2" fmla="*/ 414020 h 414020"/>
            <a:gd name="connsiteX3" fmla="*/ 0 w 3106950"/>
            <a:gd name="connsiteY3" fmla="*/ 414020 h 414020"/>
            <a:gd name="connsiteX4" fmla="*/ 0 w 3106950"/>
            <a:gd name="connsiteY4" fmla="*/ 0 h 414020"/>
            <a:gd name="connsiteX0" fmla="*/ 0 w 3106950"/>
            <a:gd name="connsiteY0" fmla="*/ 0 h 414020"/>
            <a:gd name="connsiteX1" fmla="*/ 3106950 w 3106950"/>
            <a:gd name="connsiteY1" fmla="*/ 0 h 414020"/>
            <a:gd name="connsiteX2" fmla="*/ 2983865 w 3106950"/>
            <a:gd name="connsiteY2" fmla="*/ 414020 h 414020"/>
            <a:gd name="connsiteX3" fmla="*/ 0 w 3106950"/>
            <a:gd name="connsiteY3" fmla="*/ 414020 h 414020"/>
            <a:gd name="connsiteX4" fmla="*/ 0 w 3106950"/>
            <a:gd name="connsiteY4" fmla="*/ 0 h 414020"/>
            <a:gd name="connsiteX0" fmla="*/ 0 w 3106950"/>
            <a:gd name="connsiteY0" fmla="*/ 0 h 415245"/>
            <a:gd name="connsiteX1" fmla="*/ 3106950 w 3106950"/>
            <a:gd name="connsiteY1" fmla="*/ 0 h 415245"/>
            <a:gd name="connsiteX2" fmla="*/ 2983865 w 3106950"/>
            <a:gd name="connsiteY2" fmla="*/ 414020 h 415245"/>
            <a:gd name="connsiteX3" fmla="*/ 321765 w 3106950"/>
            <a:gd name="connsiteY3" fmla="*/ 415245 h 415245"/>
            <a:gd name="connsiteX4" fmla="*/ 0 w 3106950"/>
            <a:gd name="connsiteY4" fmla="*/ 414020 h 415245"/>
            <a:gd name="connsiteX5" fmla="*/ 0 w 3106950"/>
            <a:gd name="connsiteY5" fmla="*/ 0 h 415245"/>
            <a:gd name="connsiteX0" fmla="*/ 0 w 3106950"/>
            <a:gd name="connsiteY0" fmla="*/ 4285 h 419530"/>
            <a:gd name="connsiteX1" fmla="*/ 319904 w 3106950"/>
            <a:gd name="connsiteY1" fmla="*/ 0 h 419530"/>
            <a:gd name="connsiteX2" fmla="*/ 3106950 w 3106950"/>
            <a:gd name="connsiteY2" fmla="*/ 4285 h 419530"/>
            <a:gd name="connsiteX3" fmla="*/ 2983865 w 3106950"/>
            <a:gd name="connsiteY3" fmla="*/ 418305 h 419530"/>
            <a:gd name="connsiteX4" fmla="*/ 321765 w 3106950"/>
            <a:gd name="connsiteY4" fmla="*/ 419530 h 419530"/>
            <a:gd name="connsiteX5" fmla="*/ 0 w 3106950"/>
            <a:gd name="connsiteY5" fmla="*/ 418305 h 419530"/>
            <a:gd name="connsiteX6" fmla="*/ 0 w 3106950"/>
            <a:gd name="connsiteY6" fmla="*/ 4285 h 419530"/>
            <a:gd name="connsiteX0" fmla="*/ 0 w 3106950"/>
            <a:gd name="connsiteY0" fmla="*/ 418305 h 419530"/>
            <a:gd name="connsiteX1" fmla="*/ 319904 w 3106950"/>
            <a:gd name="connsiteY1" fmla="*/ 0 h 419530"/>
            <a:gd name="connsiteX2" fmla="*/ 3106950 w 3106950"/>
            <a:gd name="connsiteY2" fmla="*/ 4285 h 419530"/>
            <a:gd name="connsiteX3" fmla="*/ 2983865 w 3106950"/>
            <a:gd name="connsiteY3" fmla="*/ 418305 h 419530"/>
            <a:gd name="connsiteX4" fmla="*/ 321765 w 3106950"/>
            <a:gd name="connsiteY4" fmla="*/ 419530 h 419530"/>
            <a:gd name="connsiteX5" fmla="*/ 0 w 3106950"/>
            <a:gd name="connsiteY5" fmla="*/ 418305 h 419530"/>
            <a:gd name="connsiteX0" fmla="*/ 1861 w 2787046"/>
            <a:gd name="connsiteY0" fmla="*/ 419530 h 419530"/>
            <a:gd name="connsiteX1" fmla="*/ 0 w 2787046"/>
            <a:gd name="connsiteY1" fmla="*/ 0 h 419530"/>
            <a:gd name="connsiteX2" fmla="*/ 2787046 w 2787046"/>
            <a:gd name="connsiteY2" fmla="*/ 4285 h 419530"/>
            <a:gd name="connsiteX3" fmla="*/ 2663961 w 2787046"/>
            <a:gd name="connsiteY3" fmla="*/ 418305 h 419530"/>
            <a:gd name="connsiteX4" fmla="*/ 1861 w 2787046"/>
            <a:gd name="connsiteY4" fmla="*/ 419530 h 41953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87046" h="419530">
              <a:moveTo>
                <a:pt x="1861" y="419530"/>
              </a:moveTo>
              <a:cubicBezTo>
                <a:pt x="1241" y="279687"/>
                <a:pt x="620" y="139843"/>
                <a:pt x="0" y="0"/>
              </a:cubicBezTo>
              <a:lnTo>
                <a:pt x="2787046" y="4285"/>
              </a:lnTo>
              <a:lnTo>
                <a:pt x="2663961" y="418305"/>
              </a:lnTo>
              <a:lnTo>
                <a:pt x="1861" y="419530"/>
              </a:lnTo>
              <a:close/>
            </a:path>
          </a:pathLst>
        </a:custGeom>
        <a:solidFill>
          <a:srgbClr val="9586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2</xdr:col>
      <xdr:colOff>2505</xdr:colOff>
      <xdr:row>9</xdr:row>
      <xdr:rowOff>18471</xdr:rowOff>
    </xdr:from>
    <xdr:to>
      <xdr:col>3</xdr:col>
      <xdr:colOff>1063472</xdr:colOff>
      <xdr:row>11</xdr:row>
      <xdr:rowOff>83215</xdr:rowOff>
    </xdr:to>
    <xdr:sp macro="" textlink="">
      <xdr:nvSpPr>
        <xdr:cNvPr id="24" name="Rectangle 23"/>
        <xdr:cNvSpPr/>
      </xdr:nvSpPr>
      <xdr:spPr>
        <a:xfrm>
          <a:off x="2613476" y="1732971"/>
          <a:ext cx="2125525" cy="445744"/>
        </a:xfrm>
        <a:custGeom>
          <a:avLst/>
          <a:gdLst>
            <a:gd name="connsiteX0" fmla="*/ 0 w 2981960"/>
            <a:gd name="connsiteY0" fmla="*/ 0 h 414020"/>
            <a:gd name="connsiteX1" fmla="*/ 2981960 w 2981960"/>
            <a:gd name="connsiteY1" fmla="*/ 0 h 414020"/>
            <a:gd name="connsiteX2" fmla="*/ 2981960 w 2981960"/>
            <a:gd name="connsiteY2" fmla="*/ 414020 h 414020"/>
            <a:gd name="connsiteX3" fmla="*/ 0 w 2981960"/>
            <a:gd name="connsiteY3" fmla="*/ 414020 h 414020"/>
            <a:gd name="connsiteX4" fmla="*/ 0 w 2981960"/>
            <a:gd name="connsiteY4" fmla="*/ 0 h 414020"/>
            <a:gd name="connsiteX0" fmla="*/ 0 w 3106950"/>
            <a:gd name="connsiteY0" fmla="*/ 0 h 414020"/>
            <a:gd name="connsiteX1" fmla="*/ 3106950 w 3106950"/>
            <a:gd name="connsiteY1" fmla="*/ 0 h 414020"/>
            <a:gd name="connsiteX2" fmla="*/ 2981960 w 3106950"/>
            <a:gd name="connsiteY2" fmla="*/ 414020 h 414020"/>
            <a:gd name="connsiteX3" fmla="*/ 0 w 3106950"/>
            <a:gd name="connsiteY3" fmla="*/ 414020 h 414020"/>
            <a:gd name="connsiteX4" fmla="*/ 0 w 3106950"/>
            <a:gd name="connsiteY4" fmla="*/ 0 h 414020"/>
            <a:gd name="connsiteX0" fmla="*/ 0 w 3106950"/>
            <a:gd name="connsiteY0" fmla="*/ 0 h 414020"/>
            <a:gd name="connsiteX1" fmla="*/ 3106950 w 3106950"/>
            <a:gd name="connsiteY1" fmla="*/ 0 h 414020"/>
            <a:gd name="connsiteX2" fmla="*/ 2983865 w 3106950"/>
            <a:gd name="connsiteY2" fmla="*/ 414020 h 414020"/>
            <a:gd name="connsiteX3" fmla="*/ 0 w 3106950"/>
            <a:gd name="connsiteY3" fmla="*/ 414020 h 414020"/>
            <a:gd name="connsiteX4" fmla="*/ 0 w 3106950"/>
            <a:gd name="connsiteY4" fmla="*/ 0 h 414020"/>
            <a:gd name="connsiteX0" fmla="*/ 276216 w 3106950"/>
            <a:gd name="connsiteY0" fmla="*/ 14288 h 414020"/>
            <a:gd name="connsiteX1" fmla="*/ 3106950 w 3106950"/>
            <a:gd name="connsiteY1" fmla="*/ 0 h 414020"/>
            <a:gd name="connsiteX2" fmla="*/ 2983865 w 3106950"/>
            <a:gd name="connsiteY2" fmla="*/ 414020 h 414020"/>
            <a:gd name="connsiteX3" fmla="*/ 0 w 3106950"/>
            <a:gd name="connsiteY3" fmla="*/ 414020 h 414020"/>
            <a:gd name="connsiteX4" fmla="*/ 276216 w 3106950"/>
            <a:gd name="connsiteY4" fmla="*/ 14288 h 414020"/>
            <a:gd name="connsiteX0" fmla="*/ 361938 w 3106950"/>
            <a:gd name="connsiteY0" fmla="*/ 0 h 414020"/>
            <a:gd name="connsiteX1" fmla="*/ 3106950 w 3106950"/>
            <a:gd name="connsiteY1" fmla="*/ 0 h 414020"/>
            <a:gd name="connsiteX2" fmla="*/ 2983865 w 3106950"/>
            <a:gd name="connsiteY2" fmla="*/ 414020 h 414020"/>
            <a:gd name="connsiteX3" fmla="*/ 0 w 3106950"/>
            <a:gd name="connsiteY3" fmla="*/ 414020 h 414020"/>
            <a:gd name="connsiteX4" fmla="*/ 361938 w 3106950"/>
            <a:gd name="connsiteY4" fmla="*/ 0 h 414020"/>
            <a:gd name="connsiteX0" fmla="*/ 361938 w 3106950"/>
            <a:gd name="connsiteY0" fmla="*/ 0 h 414020"/>
            <a:gd name="connsiteX1" fmla="*/ 3106950 w 3106950"/>
            <a:gd name="connsiteY1" fmla="*/ 0 h 414020"/>
            <a:gd name="connsiteX2" fmla="*/ 2983865 w 3106950"/>
            <a:gd name="connsiteY2" fmla="*/ 414020 h 414020"/>
            <a:gd name="connsiteX3" fmla="*/ 0 w 3106950"/>
            <a:gd name="connsiteY3" fmla="*/ 414020 h 414020"/>
            <a:gd name="connsiteX4" fmla="*/ 361938 w 3106950"/>
            <a:gd name="connsiteY4" fmla="*/ 0 h 414020"/>
            <a:gd name="connsiteX0" fmla="*/ 100010 w 2845022"/>
            <a:gd name="connsiteY0" fmla="*/ 0 h 419100"/>
            <a:gd name="connsiteX1" fmla="*/ 2845022 w 2845022"/>
            <a:gd name="connsiteY1" fmla="*/ 0 h 419100"/>
            <a:gd name="connsiteX2" fmla="*/ 2721937 w 2845022"/>
            <a:gd name="connsiteY2" fmla="*/ 414020 h 419100"/>
            <a:gd name="connsiteX3" fmla="*/ 0 w 2845022"/>
            <a:gd name="connsiteY3" fmla="*/ 419100 h 419100"/>
            <a:gd name="connsiteX4" fmla="*/ 100010 w 2845022"/>
            <a:gd name="connsiteY4" fmla="*/ 0 h 419100"/>
            <a:gd name="connsiteX0" fmla="*/ 130605 w 2875617"/>
            <a:gd name="connsiteY0" fmla="*/ 0 h 419100"/>
            <a:gd name="connsiteX1" fmla="*/ 2875617 w 2875617"/>
            <a:gd name="connsiteY1" fmla="*/ 0 h 419100"/>
            <a:gd name="connsiteX2" fmla="*/ 2752532 w 2875617"/>
            <a:gd name="connsiteY2" fmla="*/ 414020 h 419100"/>
            <a:gd name="connsiteX3" fmla="*/ 0 w 2875617"/>
            <a:gd name="connsiteY3" fmla="*/ 419100 h 419100"/>
            <a:gd name="connsiteX4" fmla="*/ 130605 w 2875617"/>
            <a:gd name="connsiteY4" fmla="*/ 0 h 419100"/>
            <a:gd name="connsiteX0" fmla="*/ 134004 w 2879016"/>
            <a:gd name="connsiteY0" fmla="*/ 0 h 419100"/>
            <a:gd name="connsiteX1" fmla="*/ 2879016 w 2879016"/>
            <a:gd name="connsiteY1" fmla="*/ 0 h 419100"/>
            <a:gd name="connsiteX2" fmla="*/ 2755931 w 2879016"/>
            <a:gd name="connsiteY2" fmla="*/ 414020 h 419100"/>
            <a:gd name="connsiteX3" fmla="*/ 0 w 2879016"/>
            <a:gd name="connsiteY3" fmla="*/ 419100 h 419100"/>
            <a:gd name="connsiteX4" fmla="*/ 134004 w 2879016"/>
            <a:gd name="connsiteY4" fmla="*/ 0 h 419100"/>
            <a:gd name="connsiteX0" fmla="*/ 222382 w 2879016"/>
            <a:gd name="connsiteY0" fmla="*/ 0 h 419100"/>
            <a:gd name="connsiteX1" fmla="*/ 2879016 w 2879016"/>
            <a:gd name="connsiteY1" fmla="*/ 0 h 419100"/>
            <a:gd name="connsiteX2" fmla="*/ 2755931 w 2879016"/>
            <a:gd name="connsiteY2" fmla="*/ 414020 h 419100"/>
            <a:gd name="connsiteX3" fmla="*/ 0 w 2879016"/>
            <a:gd name="connsiteY3" fmla="*/ 419100 h 419100"/>
            <a:gd name="connsiteX4" fmla="*/ 222382 w 2879016"/>
            <a:gd name="connsiteY4" fmla="*/ 0 h 419100"/>
            <a:gd name="connsiteX0" fmla="*/ 130605 w 2879016"/>
            <a:gd name="connsiteY0" fmla="*/ 0 h 422499"/>
            <a:gd name="connsiteX1" fmla="*/ 2879016 w 2879016"/>
            <a:gd name="connsiteY1" fmla="*/ 3399 h 422499"/>
            <a:gd name="connsiteX2" fmla="*/ 2755931 w 2879016"/>
            <a:gd name="connsiteY2" fmla="*/ 417419 h 422499"/>
            <a:gd name="connsiteX3" fmla="*/ 0 w 2879016"/>
            <a:gd name="connsiteY3" fmla="*/ 422499 h 422499"/>
            <a:gd name="connsiteX4" fmla="*/ 130605 w 2879016"/>
            <a:gd name="connsiteY4" fmla="*/ 0 h 4224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879016" h="422499">
              <a:moveTo>
                <a:pt x="130605" y="0"/>
              </a:moveTo>
              <a:lnTo>
                <a:pt x="2879016" y="3399"/>
              </a:lnTo>
              <a:lnTo>
                <a:pt x="2755931" y="417419"/>
              </a:lnTo>
              <a:lnTo>
                <a:pt x="0" y="422499"/>
              </a:lnTo>
              <a:lnTo>
                <a:pt x="130605" y="0"/>
              </a:lnTo>
              <a:close/>
            </a:path>
          </a:pathLst>
        </a:custGeom>
        <a:solidFill>
          <a:srgbClr val="9586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5</xdr:col>
      <xdr:colOff>1262</xdr:colOff>
      <xdr:row>9</xdr:row>
      <xdr:rowOff>29677</xdr:rowOff>
    </xdr:from>
    <xdr:to>
      <xdr:col>6</xdr:col>
      <xdr:colOff>605117</xdr:colOff>
      <xdr:row>11</xdr:row>
      <xdr:rowOff>94421</xdr:rowOff>
    </xdr:to>
    <xdr:sp macro="" textlink="">
      <xdr:nvSpPr>
        <xdr:cNvPr id="25" name="Rectangle 23"/>
        <xdr:cNvSpPr/>
      </xdr:nvSpPr>
      <xdr:spPr>
        <a:xfrm>
          <a:off x="4898233" y="1744177"/>
          <a:ext cx="1702031" cy="445744"/>
        </a:xfrm>
        <a:custGeom>
          <a:avLst/>
          <a:gdLst>
            <a:gd name="connsiteX0" fmla="*/ 0 w 2981960"/>
            <a:gd name="connsiteY0" fmla="*/ 0 h 414020"/>
            <a:gd name="connsiteX1" fmla="*/ 2981960 w 2981960"/>
            <a:gd name="connsiteY1" fmla="*/ 0 h 414020"/>
            <a:gd name="connsiteX2" fmla="*/ 2981960 w 2981960"/>
            <a:gd name="connsiteY2" fmla="*/ 414020 h 414020"/>
            <a:gd name="connsiteX3" fmla="*/ 0 w 2981960"/>
            <a:gd name="connsiteY3" fmla="*/ 414020 h 414020"/>
            <a:gd name="connsiteX4" fmla="*/ 0 w 2981960"/>
            <a:gd name="connsiteY4" fmla="*/ 0 h 414020"/>
            <a:gd name="connsiteX0" fmla="*/ 0 w 3106950"/>
            <a:gd name="connsiteY0" fmla="*/ 0 h 414020"/>
            <a:gd name="connsiteX1" fmla="*/ 3106950 w 3106950"/>
            <a:gd name="connsiteY1" fmla="*/ 0 h 414020"/>
            <a:gd name="connsiteX2" fmla="*/ 2981960 w 3106950"/>
            <a:gd name="connsiteY2" fmla="*/ 414020 h 414020"/>
            <a:gd name="connsiteX3" fmla="*/ 0 w 3106950"/>
            <a:gd name="connsiteY3" fmla="*/ 414020 h 414020"/>
            <a:gd name="connsiteX4" fmla="*/ 0 w 3106950"/>
            <a:gd name="connsiteY4" fmla="*/ 0 h 414020"/>
            <a:gd name="connsiteX0" fmla="*/ 0 w 3106950"/>
            <a:gd name="connsiteY0" fmla="*/ 0 h 414020"/>
            <a:gd name="connsiteX1" fmla="*/ 3106950 w 3106950"/>
            <a:gd name="connsiteY1" fmla="*/ 0 h 414020"/>
            <a:gd name="connsiteX2" fmla="*/ 2983865 w 3106950"/>
            <a:gd name="connsiteY2" fmla="*/ 414020 h 414020"/>
            <a:gd name="connsiteX3" fmla="*/ 0 w 3106950"/>
            <a:gd name="connsiteY3" fmla="*/ 414020 h 414020"/>
            <a:gd name="connsiteX4" fmla="*/ 0 w 3106950"/>
            <a:gd name="connsiteY4" fmla="*/ 0 h 414020"/>
            <a:gd name="connsiteX0" fmla="*/ 276216 w 3106950"/>
            <a:gd name="connsiteY0" fmla="*/ 14288 h 414020"/>
            <a:gd name="connsiteX1" fmla="*/ 3106950 w 3106950"/>
            <a:gd name="connsiteY1" fmla="*/ 0 h 414020"/>
            <a:gd name="connsiteX2" fmla="*/ 2983865 w 3106950"/>
            <a:gd name="connsiteY2" fmla="*/ 414020 h 414020"/>
            <a:gd name="connsiteX3" fmla="*/ 0 w 3106950"/>
            <a:gd name="connsiteY3" fmla="*/ 414020 h 414020"/>
            <a:gd name="connsiteX4" fmla="*/ 276216 w 3106950"/>
            <a:gd name="connsiteY4" fmla="*/ 14288 h 414020"/>
            <a:gd name="connsiteX0" fmla="*/ 361938 w 3106950"/>
            <a:gd name="connsiteY0" fmla="*/ 0 h 414020"/>
            <a:gd name="connsiteX1" fmla="*/ 3106950 w 3106950"/>
            <a:gd name="connsiteY1" fmla="*/ 0 h 414020"/>
            <a:gd name="connsiteX2" fmla="*/ 2983865 w 3106950"/>
            <a:gd name="connsiteY2" fmla="*/ 414020 h 414020"/>
            <a:gd name="connsiteX3" fmla="*/ 0 w 3106950"/>
            <a:gd name="connsiteY3" fmla="*/ 414020 h 414020"/>
            <a:gd name="connsiteX4" fmla="*/ 361938 w 3106950"/>
            <a:gd name="connsiteY4" fmla="*/ 0 h 414020"/>
            <a:gd name="connsiteX0" fmla="*/ 361938 w 3106950"/>
            <a:gd name="connsiteY0" fmla="*/ 0 h 414020"/>
            <a:gd name="connsiteX1" fmla="*/ 3106950 w 3106950"/>
            <a:gd name="connsiteY1" fmla="*/ 0 h 414020"/>
            <a:gd name="connsiteX2" fmla="*/ 2983865 w 3106950"/>
            <a:gd name="connsiteY2" fmla="*/ 414020 h 414020"/>
            <a:gd name="connsiteX3" fmla="*/ 0 w 3106950"/>
            <a:gd name="connsiteY3" fmla="*/ 414020 h 414020"/>
            <a:gd name="connsiteX4" fmla="*/ 361938 w 3106950"/>
            <a:gd name="connsiteY4" fmla="*/ 0 h 414020"/>
            <a:gd name="connsiteX0" fmla="*/ 100010 w 2845022"/>
            <a:gd name="connsiteY0" fmla="*/ 0 h 419100"/>
            <a:gd name="connsiteX1" fmla="*/ 2845022 w 2845022"/>
            <a:gd name="connsiteY1" fmla="*/ 0 h 419100"/>
            <a:gd name="connsiteX2" fmla="*/ 2721937 w 2845022"/>
            <a:gd name="connsiteY2" fmla="*/ 414020 h 419100"/>
            <a:gd name="connsiteX3" fmla="*/ 0 w 2845022"/>
            <a:gd name="connsiteY3" fmla="*/ 419100 h 419100"/>
            <a:gd name="connsiteX4" fmla="*/ 100010 w 2845022"/>
            <a:gd name="connsiteY4" fmla="*/ 0 h 419100"/>
            <a:gd name="connsiteX0" fmla="*/ 130605 w 2875617"/>
            <a:gd name="connsiteY0" fmla="*/ 0 h 419100"/>
            <a:gd name="connsiteX1" fmla="*/ 2875617 w 2875617"/>
            <a:gd name="connsiteY1" fmla="*/ 0 h 419100"/>
            <a:gd name="connsiteX2" fmla="*/ 2752532 w 2875617"/>
            <a:gd name="connsiteY2" fmla="*/ 414020 h 419100"/>
            <a:gd name="connsiteX3" fmla="*/ 0 w 2875617"/>
            <a:gd name="connsiteY3" fmla="*/ 419100 h 419100"/>
            <a:gd name="connsiteX4" fmla="*/ 130605 w 2875617"/>
            <a:gd name="connsiteY4" fmla="*/ 0 h 419100"/>
            <a:gd name="connsiteX0" fmla="*/ 134004 w 2879016"/>
            <a:gd name="connsiteY0" fmla="*/ 0 h 419100"/>
            <a:gd name="connsiteX1" fmla="*/ 2879016 w 2879016"/>
            <a:gd name="connsiteY1" fmla="*/ 0 h 419100"/>
            <a:gd name="connsiteX2" fmla="*/ 2755931 w 2879016"/>
            <a:gd name="connsiteY2" fmla="*/ 414020 h 419100"/>
            <a:gd name="connsiteX3" fmla="*/ 0 w 2879016"/>
            <a:gd name="connsiteY3" fmla="*/ 419100 h 419100"/>
            <a:gd name="connsiteX4" fmla="*/ 134004 w 2879016"/>
            <a:gd name="connsiteY4" fmla="*/ 0 h 419100"/>
            <a:gd name="connsiteX0" fmla="*/ 222382 w 2879016"/>
            <a:gd name="connsiteY0" fmla="*/ 0 h 419100"/>
            <a:gd name="connsiteX1" fmla="*/ 2879016 w 2879016"/>
            <a:gd name="connsiteY1" fmla="*/ 0 h 419100"/>
            <a:gd name="connsiteX2" fmla="*/ 2755931 w 2879016"/>
            <a:gd name="connsiteY2" fmla="*/ 414020 h 419100"/>
            <a:gd name="connsiteX3" fmla="*/ 0 w 2879016"/>
            <a:gd name="connsiteY3" fmla="*/ 419100 h 419100"/>
            <a:gd name="connsiteX4" fmla="*/ 222382 w 2879016"/>
            <a:gd name="connsiteY4" fmla="*/ 0 h 419100"/>
            <a:gd name="connsiteX0" fmla="*/ 130605 w 2879016"/>
            <a:gd name="connsiteY0" fmla="*/ 0 h 422499"/>
            <a:gd name="connsiteX1" fmla="*/ 2879016 w 2879016"/>
            <a:gd name="connsiteY1" fmla="*/ 3399 h 422499"/>
            <a:gd name="connsiteX2" fmla="*/ 2755931 w 2879016"/>
            <a:gd name="connsiteY2" fmla="*/ 417419 h 422499"/>
            <a:gd name="connsiteX3" fmla="*/ 0 w 2879016"/>
            <a:gd name="connsiteY3" fmla="*/ 422499 h 422499"/>
            <a:gd name="connsiteX4" fmla="*/ 130605 w 2879016"/>
            <a:gd name="connsiteY4" fmla="*/ 0 h 422499"/>
            <a:gd name="connsiteX0" fmla="*/ 130605 w 2879016"/>
            <a:gd name="connsiteY0" fmla="*/ 0 h 422499"/>
            <a:gd name="connsiteX1" fmla="*/ 2879016 w 2879016"/>
            <a:gd name="connsiteY1" fmla="*/ 3399 h 422499"/>
            <a:gd name="connsiteX2" fmla="*/ 2755931 w 2879016"/>
            <a:gd name="connsiteY2" fmla="*/ 417419 h 422499"/>
            <a:gd name="connsiteX3" fmla="*/ 1251557 w 2879016"/>
            <a:gd name="connsiteY3" fmla="*/ 414108 h 422499"/>
            <a:gd name="connsiteX4" fmla="*/ 0 w 2879016"/>
            <a:gd name="connsiteY4" fmla="*/ 422499 h 422499"/>
            <a:gd name="connsiteX5" fmla="*/ 130605 w 2879016"/>
            <a:gd name="connsiteY5" fmla="*/ 0 h 422499"/>
            <a:gd name="connsiteX0" fmla="*/ 130605 w 2879016"/>
            <a:gd name="connsiteY0" fmla="*/ 0 h 422499"/>
            <a:gd name="connsiteX1" fmla="*/ 1244404 w 2879016"/>
            <a:gd name="connsiteY1" fmla="*/ 539 h 422499"/>
            <a:gd name="connsiteX2" fmla="*/ 2879016 w 2879016"/>
            <a:gd name="connsiteY2" fmla="*/ 3399 h 422499"/>
            <a:gd name="connsiteX3" fmla="*/ 2755931 w 2879016"/>
            <a:gd name="connsiteY3" fmla="*/ 417419 h 422499"/>
            <a:gd name="connsiteX4" fmla="*/ 1251557 w 2879016"/>
            <a:gd name="connsiteY4" fmla="*/ 414108 h 422499"/>
            <a:gd name="connsiteX5" fmla="*/ 0 w 2879016"/>
            <a:gd name="connsiteY5" fmla="*/ 422499 h 422499"/>
            <a:gd name="connsiteX6" fmla="*/ 130605 w 2879016"/>
            <a:gd name="connsiteY6" fmla="*/ 0 h 422499"/>
            <a:gd name="connsiteX0" fmla="*/ 130605 w 2879016"/>
            <a:gd name="connsiteY0" fmla="*/ 0 h 422499"/>
            <a:gd name="connsiteX1" fmla="*/ 1244404 w 2879016"/>
            <a:gd name="connsiteY1" fmla="*/ 539 h 422499"/>
            <a:gd name="connsiteX2" fmla="*/ 2879016 w 2879016"/>
            <a:gd name="connsiteY2" fmla="*/ 3399 h 422499"/>
            <a:gd name="connsiteX3" fmla="*/ 1251557 w 2879016"/>
            <a:gd name="connsiteY3" fmla="*/ 414108 h 422499"/>
            <a:gd name="connsiteX4" fmla="*/ 0 w 2879016"/>
            <a:gd name="connsiteY4" fmla="*/ 422499 h 422499"/>
            <a:gd name="connsiteX5" fmla="*/ 130605 w 2879016"/>
            <a:gd name="connsiteY5" fmla="*/ 0 h 422499"/>
            <a:gd name="connsiteX0" fmla="*/ 130605 w 1251557"/>
            <a:gd name="connsiteY0" fmla="*/ 0 h 422499"/>
            <a:gd name="connsiteX1" fmla="*/ 1244404 w 1251557"/>
            <a:gd name="connsiteY1" fmla="*/ 539 h 422499"/>
            <a:gd name="connsiteX2" fmla="*/ 1251557 w 1251557"/>
            <a:gd name="connsiteY2" fmla="*/ 414108 h 422499"/>
            <a:gd name="connsiteX3" fmla="*/ 0 w 1251557"/>
            <a:gd name="connsiteY3" fmla="*/ 422499 h 422499"/>
            <a:gd name="connsiteX4" fmla="*/ 130605 w 1251557"/>
            <a:gd name="connsiteY4" fmla="*/ 0 h 4224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51557" h="422499">
              <a:moveTo>
                <a:pt x="130605" y="0"/>
              </a:moveTo>
              <a:lnTo>
                <a:pt x="1244404" y="539"/>
              </a:lnTo>
              <a:lnTo>
                <a:pt x="1251557" y="414108"/>
              </a:lnTo>
              <a:lnTo>
                <a:pt x="0" y="422499"/>
              </a:lnTo>
              <a:lnTo>
                <a:pt x="130605" y="0"/>
              </a:lnTo>
              <a:close/>
            </a:path>
          </a:pathLst>
        </a:custGeom>
        <a:solidFill>
          <a:srgbClr val="9586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0</xdr:col>
      <xdr:colOff>204134</xdr:colOff>
      <xdr:row>9</xdr:row>
      <xdr:rowOff>75621</xdr:rowOff>
    </xdr:from>
    <xdr:to>
      <xdr:col>0</xdr:col>
      <xdr:colOff>498232</xdr:colOff>
      <xdr:row>11</xdr:row>
      <xdr:rowOff>40672</xdr:rowOff>
    </xdr:to>
    <xdr:sp macro="" textlink="">
      <xdr:nvSpPr>
        <xdr:cNvPr id="34" name="Text Box 242"/>
        <xdr:cNvSpPr txBox="1"/>
      </xdr:nvSpPr>
      <xdr:spPr>
        <a:xfrm>
          <a:off x="204134" y="1790121"/>
          <a:ext cx="294098" cy="34605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ctr" anchorCtr="1" forceAA="0" compatLnSpc="1">
          <a:prstTxWarp prst="textNoShape">
            <a:avLst/>
          </a:prstTxWarp>
          <a:noAutofit/>
        </a:bodyPr>
        <a:lstStyle/>
        <a:p>
          <a:pPr marL="0" marR="0">
            <a:spcBef>
              <a:spcPts val="0"/>
            </a:spcBef>
            <a:spcAft>
              <a:spcPts val="0"/>
            </a:spcAft>
          </a:pPr>
          <a:r>
            <a:rPr lang="en-US" sz="1400">
              <a:solidFill>
                <a:srgbClr val="FFFFFF"/>
              </a:solidFill>
              <a:effectLst/>
              <a:latin typeface="Lato" panose="020F0502020204030203" pitchFamily="34" charset="0"/>
              <a:ea typeface="Calibri" panose="020F0502020204030204"/>
              <a:cs typeface="Times New Roman" panose="02020603050405020304" pitchFamily="18" charset="0"/>
            </a:rPr>
            <a:t>NO</a:t>
          </a:r>
          <a:endParaRPr lang="en-US" sz="1100">
            <a:effectLst/>
            <a:ea typeface="Calibri" panose="020F0502020204030204"/>
            <a:cs typeface="Times New Roman" panose="02020603050405020304" pitchFamily="18" charset="0"/>
          </a:endParaRPr>
        </a:p>
      </xdr:txBody>
    </xdr:sp>
    <xdr:clientData/>
  </xdr:twoCellAnchor>
  <xdr:twoCellAnchor editAs="absolute">
    <xdr:from>
      <xdr:col>5</xdr:col>
      <xdr:colOff>328742</xdr:colOff>
      <xdr:row>9</xdr:row>
      <xdr:rowOff>27996</xdr:rowOff>
    </xdr:from>
    <xdr:to>
      <xdr:col>5</xdr:col>
      <xdr:colOff>915866</xdr:colOff>
      <xdr:row>11</xdr:row>
      <xdr:rowOff>71152</xdr:rowOff>
    </xdr:to>
    <xdr:sp macro="" textlink="">
      <xdr:nvSpPr>
        <xdr:cNvPr id="35" name="Text Box 244"/>
        <xdr:cNvSpPr txBox="1"/>
      </xdr:nvSpPr>
      <xdr:spPr>
        <a:xfrm>
          <a:off x="5225713" y="1742496"/>
          <a:ext cx="587124" cy="424156"/>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ctr" anchorCtr="1" forceAA="0" compatLnSpc="1">
          <a:prstTxWarp prst="textNoShape">
            <a:avLst/>
          </a:prstTxWarp>
          <a:noAutofit/>
        </a:bodyPr>
        <a:lstStyle/>
        <a:p>
          <a:pPr marL="0" marR="0">
            <a:spcBef>
              <a:spcPts val="0"/>
            </a:spcBef>
            <a:spcAft>
              <a:spcPts val="0"/>
            </a:spcAft>
          </a:pPr>
          <a:r>
            <a:rPr lang="en-US" sz="1400">
              <a:solidFill>
                <a:srgbClr val="FFFFFF"/>
              </a:solidFill>
              <a:effectLst/>
              <a:latin typeface="Lato" panose="020F0502020204030203" pitchFamily="34" charset="0"/>
              <a:ea typeface="Calibri" panose="020F0502020204030204"/>
              <a:cs typeface="Times New Roman" panose="02020603050405020304" pitchFamily="18" charset="0"/>
            </a:rPr>
            <a:t>TOTAL</a:t>
          </a:r>
          <a:endParaRPr lang="en-US" sz="1100">
            <a:effectLst/>
            <a:ea typeface="Calibri" panose="020F0502020204030204"/>
            <a:cs typeface="Times New Roman" panose="02020603050405020304" pitchFamily="18" charset="0"/>
          </a:endParaRPr>
        </a:p>
      </xdr:txBody>
    </xdr:sp>
    <xdr:clientData/>
  </xdr:twoCellAnchor>
  <xdr:twoCellAnchor>
    <xdr:from>
      <xdr:col>1</xdr:col>
      <xdr:colOff>78654</xdr:colOff>
      <xdr:row>9</xdr:row>
      <xdr:rowOff>85146</xdr:rowOff>
    </xdr:from>
    <xdr:to>
      <xdr:col>1</xdr:col>
      <xdr:colOff>1714500</xdr:colOff>
      <xdr:row>11</xdr:row>
      <xdr:rowOff>37497</xdr:rowOff>
    </xdr:to>
    <xdr:sp macro="" textlink="">
      <xdr:nvSpPr>
        <xdr:cNvPr id="36" name="Text Box 245"/>
        <xdr:cNvSpPr txBox="1"/>
      </xdr:nvSpPr>
      <xdr:spPr>
        <a:xfrm>
          <a:off x="683772" y="1799646"/>
          <a:ext cx="1635846" cy="33335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ctr" anchorCtr="1" forceAA="0" compatLnSpc="1">
          <a:prstTxWarp prst="textNoShape">
            <a:avLst/>
          </a:prstTxWarp>
          <a:noAutofit/>
        </a:bodyPr>
        <a:lstStyle/>
        <a:p>
          <a:pPr marL="0" marR="0">
            <a:spcBef>
              <a:spcPts val="0"/>
            </a:spcBef>
            <a:spcAft>
              <a:spcPts val="0"/>
            </a:spcAft>
          </a:pPr>
          <a:r>
            <a:rPr lang="en-US" sz="1400">
              <a:solidFill>
                <a:srgbClr val="FFFFFF"/>
              </a:solidFill>
              <a:effectLst/>
              <a:latin typeface="Lato" panose="020F0502020204030203" pitchFamily="34" charset="0"/>
              <a:ea typeface="Calibri" panose="020F0502020204030204"/>
              <a:cs typeface="Times New Roman" panose="02020603050405020304" pitchFamily="18" charset="0"/>
            </a:rPr>
            <a:t>DESCRIPTION</a:t>
          </a:r>
          <a:endParaRPr lang="en-US" sz="1100">
            <a:effectLst/>
            <a:ea typeface="Calibri" panose="020F0502020204030204"/>
            <a:cs typeface="Times New Roman" panose="02020603050405020304" pitchFamily="18" charset="0"/>
          </a:endParaRPr>
        </a:p>
      </xdr:txBody>
    </xdr:sp>
    <xdr:clientData/>
  </xdr:twoCellAnchor>
  <xdr:twoCellAnchor>
    <xdr:from>
      <xdr:col>1</xdr:col>
      <xdr:colOff>1994647</xdr:colOff>
      <xdr:row>9</xdr:row>
      <xdr:rowOff>56571</xdr:rowOff>
    </xdr:from>
    <xdr:to>
      <xdr:col>3</xdr:col>
      <xdr:colOff>4990</xdr:colOff>
      <xdr:row>11</xdr:row>
      <xdr:rowOff>52102</xdr:rowOff>
    </xdr:to>
    <xdr:sp macro="" textlink="">
      <xdr:nvSpPr>
        <xdr:cNvPr id="37" name="Text Box 246"/>
        <xdr:cNvSpPr txBox="1"/>
      </xdr:nvSpPr>
      <xdr:spPr>
        <a:xfrm>
          <a:off x="2599765" y="1771071"/>
          <a:ext cx="1080754" cy="37653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ctr" anchorCtr="1" forceAA="0" compatLnSpc="1">
          <a:prstTxWarp prst="textNoShape">
            <a:avLst/>
          </a:prstTxWarp>
          <a:noAutofit/>
        </a:bodyPr>
        <a:lstStyle/>
        <a:p>
          <a:pPr marL="0" marR="0">
            <a:spcBef>
              <a:spcPts val="0"/>
            </a:spcBef>
            <a:spcAft>
              <a:spcPts val="0"/>
            </a:spcAft>
          </a:pPr>
          <a:r>
            <a:rPr lang="en-US" sz="1400">
              <a:solidFill>
                <a:srgbClr val="FFFFFF"/>
              </a:solidFill>
              <a:effectLst/>
              <a:latin typeface="Lato" panose="020F0502020204030203" pitchFamily="34" charset="0"/>
              <a:ea typeface="Calibri" panose="020F0502020204030204"/>
              <a:cs typeface="Times New Roman" panose="02020603050405020304" pitchFamily="18" charset="0"/>
            </a:rPr>
            <a:t>AMOUNT INVESTED</a:t>
          </a:r>
          <a:endParaRPr lang="en-US" sz="1100">
            <a:effectLst/>
            <a:ea typeface="Calibri" panose="020F0502020204030204"/>
            <a:cs typeface="Times New Roman" panose="02020603050405020304" pitchFamily="18" charset="0"/>
          </a:endParaRPr>
        </a:p>
      </xdr:txBody>
    </xdr:sp>
    <xdr:clientData/>
  </xdr:twoCellAnchor>
  <xdr:twoCellAnchor editAs="absolute">
    <xdr:from>
      <xdr:col>3</xdr:col>
      <xdr:colOff>143846</xdr:colOff>
      <xdr:row>9</xdr:row>
      <xdr:rowOff>37521</xdr:rowOff>
    </xdr:from>
    <xdr:to>
      <xdr:col>4</xdr:col>
      <xdr:colOff>137</xdr:colOff>
      <xdr:row>11</xdr:row>
      <xdr:rowOff>58452</xdr:rowOff>
    </xdr:to>
    <xdr:sp macro="" textlink="">
      <xdr:nvSpPr>
        <xdr:cNvPr id="38" name="Text Box 248"/>
        <xdr:cNvSpPr txBox="1"/>
      </xdr:nvSpPr>
      <xdr:spPr>
        <a:xfrm>
          <a:off x="3819375" y="1752021"/>
          <a:ext cx="920850" cy="40193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ctr" anchorCtr="1" forceAA="0" compatLnSpc="1">
          <a:prstTxWarp prst="textNoShape">
            <a:avLst/>
          </a:prstTxWarp>
          <a:noAutofit/>
        </a:bodyPr>
        <a:lstStyle/>
        <a:p>
          <a:pPr marL="0" marR="0">
            <a:spcBef>
              <a:spcPts val="0"/>
            </a:spcBef>
            <a:spcAft>
              <a:spcPts val="0"/>
            </a:spcAft>
          </a:pPr>
          <a:r>
            <a:rPr lang="en-US" sz="1400">
              <a:solidFill>
                <a:srgbClr val="FFFFFF"/>
              </a:solidFill>
              <a:effectLst/>
              <a:latin typeface="Lato" panose="020F0502020204030203" pitchFamily="34" charset="0"/>
              <a:ea typeface="Calibri" panose="020F0502020204030204"/>
              <a:cs typeface="Times New Roman" panose="02020603050405020304" pitchFamily="18" charset="0"/>
            </a:rPr>
            <a:t>RETURN P.A %</a:t>
          </a:r>
          <a:endParaRPr lang="en-US" sz="1100">
            <a:effectLst/>
            <a:ea typeface="Calibri" panose="020F0502020204030204"/>
            <a:cs typeface="Times New Roman" panose="02020603050405020304" pitchFamily="18" charset="0"/>
          </a:endParaRPr>
        </a:p>
      </xdr:txBody>
    </xdr:sp>
    <xdr:clientData/>
  </xdr:twoCellAnchor>
  <xdr:twoCellAnchor editAs="absolute">
    <xdr:from>
      <xdr:col>0</xdr:col>
      <xdr:colOff>0</xdr:colOff>
      <xdr:row>32</xdr:row>
      <xdr:rowOff>0</xdr:rowOff>
    </xdr:from>
    <xdr:to>
      <xdr:col>6</xdr:col>
      <xdr:colOff>8283</xdr:colOff>
      <xdr:row>32</xdr:row>
      <xdr:rowOff>0</xdr:rowOff>
    </xdr:to>
    <xdr:cxnSp macro="">
      <xdr:nvCxnSpPr>
        <xdr:cNvPr id="46" name="Straight Connector 45"/>
        <xdr:cNvCxnSpPr/>
      </xdr:nvCxnSpPr>
      <xdr:spPr>
        <a:xfrm>
          <a:off x="0" y="10469233"/>
          <a:ext cx="6009033" cy="0"/>
        </a:xfrm>
        <a:prstGeom prst="line">
          <a:avLst/>
        </a:prstGeom>
        <a:ln w="9525">
          <a:solidFill>
            <a:srgbClr val="2C2C2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1500987</xdr:colOff>
      <xdr:row>32</xdr:row>
      <xdr:rowOff>0</xdr:rowOff>
    </xdr:from>
    <xdr:to>
      <xdr:col>3</xdr:col>
      <xdr:colOff>483734</xdr:colOff>
      <xdr:row>32</xdr:row>
      <xdr:rowOff>0</xdr:rowOff>
    </xdr:to>
    <xdr:cxnSp macro="">
      <xdr:nvCxnSpPr>
        <xdr:cNvPr id="47" name="Straight Connector 46"/>
        <xdr:cNvCxnSpPr/>
      </xdr:nvCxnSpPr>
      <xdr:spPr>
        <a:xfrm flipH="1">
          <a:off x="2110587" y="10469233"/>
          <a:ext cx="2049797" cy="0"/>
        </a:xfrm>
        <a:prstGeom prst="line">
          <a:avLst/>
        </a:prstGeom>
        <a:ln w="9525">
          <a:solidFill>
            <a:srgbClr val="95865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1164483</xdr:colOff>
      <xdr:row>0</xdr:row>
      <xdr:rowOff>37025</xdr:rowOff>
    </xdr:from>
    <xdr:to>
      <xdr:col>1</xdr:col>
      <xdr:colOff>1980062</xdr:colOff>
      <xdr:row>8</xdr:row>
      <xdr:rowOff>56176</xdr:rowOff>
    </xdr:to>
    <xdr:sp macro="" textlink="">
      <xdr:nvSpPr>
        <xdr:cNvPr id="55"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1777396" y="37025"/>
          <a:ext cx="815579" cy="1543151"/>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2500">
              <a:solidFill>
                <a:schemeClr val="bg2">
                  <a:lumMod val="90000"/>
                </a:schemeClr>
              </a:solidFill>
              <a:effectLst>
                <a:outerShdw blurRad="50800" dist="38100" dir="2700000" algn="tl" rotWithShape="0">
                  <a:prstClr val="black">
                    <a:alpha val="40000"/>
                  </a:prstClr>
                </a:outerShdw>
              </a:effectLst>
              <a:ea typeface="Open Sans Bold" panose="020B0806030504020204" pitchFamily="34" charset="0"/>
              <a:cs typeface="Open Sans Bold" panose="020B0806030504020204" pitchFamily="34" charset="0"/>
            </a:rPr>
            <a:t>X</a:t>
          </a:r>
        </a:p>
      </xdr:txBody>
    </xdr:sp>
    <xdr:clientData/>
  </xdr:twoCellAnchor>
  <xdr:twoCellAnchor>
    <xdr:from>
      <xdr:col>0</xdr:col>
      <xdr:colOff>58951</xdr:colOff>
      <xdr:row>3</xdr:row>
      <xdr:rowOff>7303</xdr:rowOff>
    </xdr:from>
    <xdr:to>
      <xdr:col>4</xdr:col>
      <xdr:colOff>132522</xdr:colOff>
      <xdr:row>5</xdr:row>
      <xdr:rowOff>137725</xdr:rowOff>
    </xdr:to>
    <xdr:sp macro="" textlink="">
      <xdr:nvSpPr>
        <xdr:cNvPr id="54"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58951" y="578803"/>
          <a:ext cx="4827788" cy="511422"/>
        </a:xfrm>
        <a:prstGeom prst="rect">
          <a:avLst/>
        </a:prstGeom>
        <a:noFill/>
      </xdr:spPr>
      <xdr:txBody>
        <a:bodyPr wrap="square" rtlCol="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4</xdr:col>
      <xdr:colOff>123267</xdr:colOff>
      <xdr:row>0</xdr:row>
      <xdr:rowOff>179295</xdr:rowOff>
    </xdr:from>
    <xdr:ext cx="1804146" cy="838306"/>
    <xdr:sp macro="" textlink="">
      <xdr:nvSpPr>
        <xdr:cNvPr id="56" name="TextBox 55"/>
        <xdr:cNvSpPr txBox="1"/>
      </xdr:nvSpPr>
      <xdr:spPr>
        <a:xfrm>
          <a:off x="4863355" y="179295"/>
          <a:ext cx="1804146" cy="8383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MY" sz="1600">
              <a:solidFill>
                <a:schemeClr val="bg1"/>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INVESTING</a:t>
          </a:r>
          <a:r>
            <a:rPr lang="en-MY" sz="1600" baseline="0">
              <a:solidFill>
                <a:schemeClr val="bg1"/>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 &amp;</a:t>
          </a:r>
        </a:p>
        <a:p>
          <a:r>
            <a:rPr lang="en-MY" sz="1600" baseline="0">
              <a:solidFill>
                <a:schemeClr val="bg1"/>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FUTURE INCOME</a:t>
          </a:r>
        </a:p>
        <a:p>
          <a:r>
            <a:rPr lang="en-MY" sz="1600" baseline="0">
              <a:solidFill>
                <a:schemeClr val="bg1"/>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BUILDING</a:t>
          </a:r>
          <a:endParaRPr lang="en-MY" sz="1600">
            <a:solidFill>
              <a:schemeClr val="bg1"/>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endParaRPr>
        </a:p>
      </xdr:txBody>
    </xdr:sp>
    <xdr:clientData/>
  </xdr:oneCellAnchor>
  <xdr:twoCellAnchor editAs="absolute">
    <xdr:from>
      <xdr:col>0</xdr:col>
      <xdr:colOff>190500</xdr:colOff>
      <xdr:row>28</xdr:row>
      <xdr:rowOff>112059</xdr:rowOff>
    </xdr:from>
    <xdr:to>
      <xdr:col>6</xdr:col>
      <xdr:colOff>369794</xdr:colOff>
      <xdr:row>29</xdr:row>
      <xdr:rowOff>56029</xdr:rowOff>
    </xdr:to>
    <xdr:sp macro="" textlink="">
      <xdr:nvSpPr>
        <xdr:cNvPr id="57" name="Text Box 7"/>
        <xdr:cNvSpPr txBox="1">
          <a:spLocks noChangeAspect="1"/>
        </xdr:cNvSpPr>
      </xdr:nvSpPr>
      <xdr:spPr>
        <a:xfrm>
          <a:off x="190500" y="9031941"/>
          <a:ext cx="6174441" cy="35858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2000" i="1">
              <a:solidFill>
                <a:schemeClr val="bg1"/>
              </a:solidFill>
              <a:effectLst/>
              <a:latin typeface="+mn-lt"/>
              <a:ea typeface="+mn-ea"/>
              <a:cs typeface="+mn-cs"/>
            </a:rPr>
            <a:t>Currency</a:t>
          </a:r>
          <a:r>
            <a:rPr lang="en-US" sz="2000" i="1" baseline="0">
              <a:solidFill>
                <a:schemeClr val="bg1"/>
              </a:solidFill>
              <a:effectLst/>
              <a:latin typeface="+mn-lt"/>
              <a:ea typeface="+mn-ea"/>
              <a:cs typeface="+mn-cs"/>
            </a:rPr>
            <a:t> </a:t>
          </a:r>
          <a:r>
            <a:rPr lang="en-US" sz="2000" i="1">
              <a:solidFill>
                <a:schemeClr val="tx1">
                  <a:lumMod val="75000"/>
                  <a:lumOff val="25000"/>
                </a:schemeClr>
              </a:solidFill>
              <a:effectLst/>
              <a:latin typeface="Open Sans" panose="020B0606030504020204" pitchFamily="34" charset="0"/>
              <a:ea typeface="Calibri"/>
              <a:cs typeface="Times New Roman" panose="02020603050405020304" pitchFamily="18" charset="0"/>
            </a:rPr>
            <a:t>Exchange </a:t>
          </a:r>
          <a:r>
            <a:rPr lang="en-US" sz="20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2000">
            <a:effectLst/>
            <a:ea typeface="Calibri"/>
            <a:cs typeface="Times New Roman" panose="02020603050405020304" pitchFamily="18" charset="0"/>
          </a:endParaRPr>
        </a:p>
      </xdr:txBody>
    </xdr:sp>
    <xdr:clientData/>
  </xdr:twoCellAnchor>
  <xdr:oneCellAnchor>
    <xdr:from>
      <xdr:col>2</xdr:col>
      <xdr:colOff>986121</xdr:colOff>
      <xdr:row>29</xdr:row>
      <xdr:rowOff>126763</xdr:rowOff>
    </xdr:from>
    <xdr:ext cx="2969557" cy="255711"/>
    <xdr:sp macro="" textlink="">
      <xdr:nvSpPr>
        <xdr:cNvPr id="58" name="TextBox 57"/>
        <xdr:cNvSpPr txBox="1"/>
      </xdr:nvSpPr>
      <xdr:spPr>
        <a:xfrm>
          <a:off x="3597092" y="9461263"/>
          <a:ext cx="2969557" cy="255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200" b="1">
              <a:solidFill>
                <a:schemeClr val="bg1"/>
              </a:solidFill>
              <a:latin typeface="Open Sans" pitchFamily="34" charset="0"/>
              <a:ea typeface="Open Sans" pitchFamily="34" charset="0"/>
              <a:cs typeface="Open Sans" pitchFamily="34" charset="0"/>
            </a:rPr>
            <a:t>www.CurrencyExchangePlanner.com</a:t>
          </a:r>
        </a:p>
      </xdr:txBody>
    </xdr:sp>
    <xdr:clientData/>
  </xdr:oneCellAnchor>
  <xdr:twoCellAnchor>
    <xdr:from>
      <xdr:col>5</xdr:col>
      <xdr:colOff>283556</xdr:colOff>
      <xdr:row>7</xdr:row>
      <xdr:rowOff>39463</xdr:rowOff>
    </xdr:from>
    <xdr:to>
      <xdr:col>6</xdr:col>
      <xdr:colOff>423630</xdr:colOff>
      <xdr:row>8</xdr:row>
      <xdr:rowOff>125188</xdr:rowOff>
    </xdr:to>
    <xdr:sp macro="" textlink="">
      <xdr:nvSpPr>
        <xdr:cNvPr id="26" name="Rounded Rectangle 25">
          <a:hlinkClick xmlns:r="http://schemas.openxmlformats.org/officeDocument/2006/relationships" r:id="rId1"/>
        </xdr:cNvPr>
        <xdr:cNvSpPr/>
      </xdr:nvSpPr>
      <xdr:spPr>
        <a:xfrm>
          <a:off x="5203426" y="1372963"/>
          <a:ext cx="1233378"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oneCellAnchor>
    <xdr:from>
      <xdr:col>1</xdr:col>
      <xdr:colOff>600075</xdr:colOff>
      <xdr:row>15</xdr:row>
      <xdr:rowOff>28575</xdr:rowOff>
    </xdr:from>
    <xdr:ext cx="4544514" cy="937629"/>
    <xdr:sp macro="" textlink="">
      <xdr:nvSpPr>
        <xdr:cNvPr id="27" name="Rectangle 26"/>
        <xdr:cNvSpPr/>
      </xdr:nvSpPr>
      <xdr:spPr>
        <a:xfrm>
          <a:off x="1209675" y="3571875"/>
          <a:ext cx="4544514"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TRIAL VERSION</a:t>
          </a: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26</xdr:col>
      <xdr:colOff>0</xdr:colOff>
      <xdr:row>5</xdr:row>
      <xdr:rowOff>0</xdr:rowOff>
    </xdr:from>
    <xdr:to>
      <xdr:col>26</xdr:col>
      <xdr:colOff>619125</xdr:colOff>
      <xdr:row>6</xdr:row>
      <xdr:rowOff>104775</xdr:rowOff>
    </xdr:to>
    <xdr:pic>
      <xdr:nvPicPr>
        <xdr:cNvPr id="2" name="Picture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93075" y="1276350"/>
          <a:ext cx="6191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314325</xdr:colOff>
      <xdr:row>105</xdr:row>
      <xdr:rowOff>9525</xdr:rowOff>
    </xdr:from>
    <xdr:to>
      <xdr:col>6</xdr:col>
      <xdr:colOff>904875</xdr:colOff>
      <xdr:row>116</xdr:row>
      <xdr:rowOff>180975</xdr:rowOff>
    </xdr:to>
    <xdr:graphicFrame macro="">
      <xdr:nvGraphicFramePr>
        <xdr:cNvPr id="3"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1047750</xdr:colOff>
      <xdr:row>0</xdr:row>
      <xdr:rowOff>66675</xdr:rowOff>
    </xdr:from>
    <xdr:to>
      <xdr:col>6</xdr:col>
      <xdr:colOff>1080978</xdr:colOff>
      <xdr:row>0</xdr:row>
      <xdr:rowOff>342900</xdr:rowOff>
    </xdr:to>
    <xdr:sp macro="" textlink="">
      <xdr:nvSpPr>
        <xdr:cNvPr id="4" name="Rounded Rectangle 3">
          <a:hlinkClick xmlns:r="http://schemas.openxmlformats.org/officeDocument/2006/relationships" r:id="rId3"/>
        </xdr:cNvPr>
        <xdr:cNvSpPr/>
      </xdr:nvSpPr>
      <xdr:spPr>
        <a:xfrm>
          <a:off x="6800850" y="66675"/>
          <a:ext cx="1233378"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31</xdr:col>
      <xdr:colOff>637760</xdr:colOff>
      <xdr:row>0</xdr:row>
      <xdr:rowOff>0</xdr:rowOff>
    </xdr:from>
    <xdr:to>
      <xdr:col>34</xdr:col>
      <xdr:colOff>606942</xdr:colOff>
      <xdr:row>7</xdr:row>
      <xdr:rowOff>551</xdr:rowOff>
    </xdr:to>
    <xdr:sp macro="" textlink="">
      <xdr:nvSpPr>
        <xdr:cNvPr id="58" name="Rectangle 2"/>
        <xdr:cNvSpPr/>
      </xdr:nvSpPr>
      <xdr:spPr>
        <a:xfrm>
          <a:off x="30827869" y="0"/>
          <a:ext cx="2296595" cy="1334051"/>
        </a:xfrm>
        <a:custGeom>
          <a:avLst/>
          <a:gdLst>
            <a:gd name="connsiteX0" fmla="*/ 0 w 1871345"/>
            <a:gd name="connsiteY0" fmla="*/ 0 h 1245235"/>
            <a:gd name="connsiteX1" fmla="*/ 1871345 w 1871345"/>
            <a:gd name="connsiteY1" fmla="*/ 0 h 1245235"/>
            <a:gd name="connsiteX2" fmla="*/ 1871345 w 1871345"/>
            <a:gd name="connsiteY2" fmla="*/ 1245235 h 1245235"/>
            <a:gd name="connsiteX3" fmla="*/ 0 w 1871345"/>
            <a:gd name="connsiteY3" fmla="*/ 1245235 h 1245235"/>
            <a:gd name="connsiteX4" fmla="*/ 0 w 1871345"/>
            <a:gd name="connsiteY4" fmla="*/ 0 h 1245235"/>
            <a:gd name="connsiteX0" fmla="*/ 0 w 2621094"/>
            <a:gd name="connsiteY0" fmla="*/ 0 h 1248175"/>
            <a:gd name="connsiteX1" fmla="*/ 2621094 w 2621094"/>
            <a:gd name="connsiteY1" fmla="*/ 2940 h 1248175"/>
            <a:gd name="connsiteX2" fmla="*/ 2621094 w 2621094"/>
            <a:gd name="connsiteY2" fmla="*/ 1248175 h 1248175"/>
            <a:gd name="connsiteX3" fmla="*/ 749749 w 2621094"/>
            <a:gd name="connsiteY3" fmla="*/ 1248175 h 1248175"/>
            <a:gd name="connsiteX4" fmla="*/ 0 w 2621094"/>
            <a:gd name="connsiteY4" fmla="*/ 0 h 1248175"/>
            <a:gd name="connsiteX0" fmla="*/ 0 w 2474059"/>
            <a:gd name="connsiteY0" fmla="*/ 0 h 1245236"/>
            <a:gd name="connsiteX1" fmla="*/ 2474059 w 2474059"/>
            <a:gd name="connsiteY1" fmla="*/ 1 h 1245236"/>
            <a:gd name="connsiteX2" fmla="*/ 2474059 w 2474059"/>
            <a:gd name="connsiteY2" fmla="*/ 1245236 h 1245236"/>
            <a:gd name="connsiteX3" fmla="*/ 602714 w 2474059"/>
            <a:gd name="connsiteY3" fmla="*/ 1245236 h 1245236"/>
            <a:gd name="connsiteX4" fmla="*/ 0 w 2474059"/>
            <a:gd name="connsiteY4" fmla="*/ 0 h 1245236"/>
            <a:gd name="connsiteX0" fmla="*/ 0 w 2621075"/>
            <a:gd name="connsiteY0" fmla="*/ 0 h 1248176"/>
            <a:gd name="connsiteX1" fmla="*/ 2621075 w 2621075"/>
            <a:gd name="connsiteY1" fmla="*/ 2941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48176"/>
            <a:gd name="connsiteX1" fmla="*/ 2618135 w 2621075"/>
            <a:gd name="connsiteY1" fmla="*/ 0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5543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3606 w 2621075"/>
            <a:gd name="connsiteY3" fmla="*/ 1255924 h 1255924"/>
            <a:gd name="connsiteX4" fmla="*/ 0 w 2621075"/>
            <a:gd name="connsiteY4" fmla="*/ 0 h 1255924"/>
            <a:gd name="connsiteX0" fmla="*/ 0 w 2621075"/>
            <a:gd name="connsiteY0" fmla="*/ 0 h 1258233"/>
            <a:gd name="connsiteX1" fmla="*/ 261813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4618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19170 w 2621075"/>
            <a:gd name="connsiteY2" fmla="*/ 1255924 h 1258233"/>
            <a:gd name="connsiteX3" fmla="*/ 755915 w 2621075"/>
            <a:gd name="connsiteY3" fmla="*/ 1258233 h 1258233"/>
            <a:gd name="connsiteX4" fmla="*/ 0 w 2621075"/>
            <a:gd name="connsiteY4" fmla="*/ 0 h 1258233"/>
            <a:gd name="connsiteX0" fmla="*/ 0 w 2623615"/>
            <a:gd name="connsiteY0" fmla="*/ 0 h 1258233"/>
            <a:gd name="connsiteX1" fmla="*/ 2621075 w 2623615"/>
            <a:gd name="connsiteY1" fmla="*/ 0 h 1258233"/>
            <a:gd name="connsiteX2" fmla="*/ 2623615 w 2623615"/>
            <a:gd name="connsiteY2" fmla="*/ 1255924 h 1258233"/>
            <a:gd name="connsiteX3" fmla="*/ 755915 w 2623615"/>
            <a:gd name="connsiteY3" fmla="*/ 1258233 h 1258233"/>
            <a:gd name="connsiteX4" fmla="*/ 0 w 2623615"/>
            <a:gd name="connsiteY4" fmla="*/ 0 h 1258233"/>
            <a:gd name="connsiteX0" fmla="*/ 0 w 2623859"/>
            <a:gd name="connsiteY0" fmla="*/ 0 h 1258233"/>
            <a:gd name="connsiteX1" fmla="*/ 2623615 w 2623859"/>
            <a:gd name="connsiteY1" fmla="*/ 0 h 1258233"/>
            <a:gd name="connsiteX2" fmla="*/ 2623615 w 2623859"/>
            <a:gd name="connsiteY2" fmla="*/ 1255924 h 1258233"/>
            <a:gd name="connsiteX3" fmla="*/ 755915 w 2623859"/>
            <a:gd name="connsiteY3" fmla="*/ 1258233 h 1258233"/>
            <a:gd name="connsiteX4" fmla="*/ 0 w 2623859"/>
            <a:gd name="connsiteY4" fmla="*/ 0 h 125823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623859" h="1258233">
              <a:moveTo>
                <a:pt x="0" y="0"/>
              </a:moveTo>
              <a:lnTo>
                <a:pt x="2623615" y="0"/>
              </a:lnTo>
              <a:cubicBezTo>
                <a:pt x="2624462" y="418641"/>
                <a:pt x="2622768" y="837283"/>
                <a:pt x="2623615" y="1255924"/>
              </a:cubicBezTo>
              <a:lnTo>
                <a:pt x="755915" y="1258233"/>
              </a:lnTo>
              <a:lnTo>
                <a:pt x="0" y="0"/>
              </a:lnTo>
              <a:close/>
            </a:path>
          </a:pathLst>
        </a:custGeom>
        <a:solidFill>
          <a:srgbClr val="C655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24</xdr:col>
      <xdr:colOff>637760</xdr:colOff>
      <xdr:row>0</xdr:row>
      <xdr:rowOff>0</xdr:rowOff>
    </xdr:from>
    <xdr:to>
      <xdr:col>27</xdr:col>
      <xdr:colOff>606942</xdr:colOff>
      <xdr:row>7</xdr:row>
      <xdr:rowOff>551</xdr:rowOff>
    </xdr:to>
    <xdr:sp macro="" textlink="">
      <xdr:nvSpPr>
        <xdr:cNvPr id="50" name="Rectangle 2"/>
        <xdr:cNvSpPr/>
      </xdr:nvSpPr>
      <xdr:spPr>
        <a:xfrm>
          <a:off x="24201782" y="0"/>
          <a:ext cx="2296595" cy="1334051"/>
        </a:xfrm>
        <a:custGeom>
          <a:avLst/>
          <a:gdLst>
            <a:gd name="connsiteX0" fmla="*/ 0 w 1871345"/>
            <a:gd name="connsiteY0" fmla="*/ 0 h 1245235"/>
            <a:gd name="connsiteX1" fmla="*/ 1871345 w 1871345"/>
            <a:gd name="connsiteY1" fmla="*/ 0 h 1245235"/>
            <a:gd name="connsiteX2" fmla="*/ 1871345 w 1871345"/>
            <a:gd name="connsiteY2" fmla="*/ 1245235 h 1245235"/>
            <a:gd name="connsiteX3" fmla="*/ 0 w 1871345"/>
            <a:gd name="connsiteY3" fmla="*/ 1245235 h 1245235"/>
            <a:gd name="connsiteX4" fmla="*/ 0 w 1871345"/>
            <a:gd name="connsiteY4" fmla="*/ 0 h 1245235"/>
            <a:gd name="connsiteX0" fmla="*/ 0 w 2621094"/>
            <a:gd name="connsiteY0" fmla="*/ 0 h 1248175"/>
            <a:gd name="connsiteX1" fmla="*/ 2621094 w 2621094"/>
            <a:gd name="connsiteY1" fmla="*/ 2940 h 1248175"/>
            <a:gd name="connsiteX2" fmla="*/ 2621094 w 2621094"/>
            <a:gd name="connsiteY2" fmla="*/ 1248175 h 1248175"/>
            <a:gd name="connsiteX3" fmla="*/ 749749 w 2621094"/>
            <a:gd name="connsiteY3" fmla="*/ 1248175 h 1248175"/>
            <a:gd name="connsiteX4" fmla="*/ 0 w 2621094"/>
            <a:gd name="connsiteY4" fmla="*/ 0 h 1248175"/>
            <a:gd name="connsiteX0" fmla="*/ 0 w 2474059"/>
            <a:gd name="connsiteY0" fmla="*/ 0 h 1245236"/>
            <a:gd name="connsiteX1" fmla="*/ 2474059 w 2474059"/>
            <a:gd name="connsiteY1" fmla="*/ 1 h 1245236"/>
            <a:gd name="connsiteX2" fmla="*/ 2474059 w 2474059"/>
            <a:gd name="connsiteY2" fmla="*/ 1245236 h 1245236"/>
            <a:gd name="connsiteX3" fmla="*/ 602714 w 2474059"/>
            <a:gd name="connsiteY3" fmla="*/ 1245236 h 1245236"/>
            <a:gd name="connsiteX4" fmla="*/ 0 w 2474059"/>
            <a:gd name="connsiteY4" fmla="*/ 0 h 1245236"/>
            <a:gd name="connsiteX0" fmla="*/ 0 w 2621075"/>
            <a:gd name="connsiteY0" fmla="*/ 0 h 1248176"/>
            <a:gd name="connsiteX1" fmla="*/ 2621075 w 2621075"/>
            <a:gd name="connsiteY1" fmla="*/ 2941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48176"/>
            <a:gd name="connsiteX1" fmla="*/ 2618135 w 2621075"/>
            <a:gd name="connsiteY1" fmla="*/ 0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5543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3606 w 2621075"/>
            <a:gd name="connsiteY3" fmla="*/ 1255924 h 1255924"/>
            <a:gd name="connsiteX4" fmla="*/ 0 w 2621075"/>
            <a:gd name="connsiteY4" fmla="*/ 0 h 1255924"/>
            <a:gd name="connsiteX0" fmla="*/ 0 w 2621075"/>
            <a:gd name="connsiteY0" fmla="*/ 0 h 1258233"/>
            <a:gd name="connsiteX1" fmla="*/ 261813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4618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19170 w 2621075"/>
            <a:gd name="connsiteY2" fmla="*/ 1255924 h 1258233"/>
            <a:gd name="connsiteX3" fmla="*/ 755915 w 2621075"/>
            <a:gd name="connsiteY3" fmla="*/ 1258233 h 1258233"/>
            <a:gd name="connsiteX4" fmla="*/ 0 w 2621075"/>
            <a:gd name="connsiteY4" fmla="*/ 0 h 1258233"/>
            <a:gd name="connsiteX0" fmla="*/ 0 w 2623615"/>
            <a:gd name="connsiteY0" fmla="*/ 0 h 1258233"/>
            <a:gd name="connsiteX1" fmla="*/ 2621075 w 2623615"/>
            <a:gd name="connsiteY1" fmla="*/ 0 h 1258233"/>
            <a:gd name="connsiteX2" fmla="*/ 2623615 w 2623615"/>
            <a:gd name="connsiteY2" fmla="*/ 1255924 h 1258233"/>
            <a:gd name="connsiteX3" fmla="*/ 755915 w 2623615"/>
            <a:gd name="connsiteY3" fmla="*/ 1258233 h 1258233"/>
            <a:gd name="connsiteX4" fmla="*/ 0 w 2623615"/>
            <a:gd name="connsiteY4" fmla="*/ 0 h 1258233"/>
            <a:gd name="connsiteX0" fmla="*/ 0 w 2623859"/>
            <a:gd name="connsiteY0" fmla="*/ 0 h 1258233"/>
            <a:gd name="connsiteX1" fmla="*/ 2623615 w 2623859"/>
            <a:gd name="connsiteY1" fmla="*/ 0 h 1258233"/>
            <a:gd name="connsiteX2" fmla="*/ 2623615 w 2623859"/>
            <a:gd name="connsiteY2" fmla="*/ 1255924 h 1258233"/>
            <a:gd name="connsiteX3" fmla="*/ 755915 w 2623859"/>
            <a:gd name="connsiteY3" fmla="*/ 1258233 h 1258233"/>
            <a:gd name="connsiteX4" fmla="*/ 0 w 2623859"/>
            <a:gd name="connsiteY4" fmla="*/ 0 h 125823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623859" h="1258233">
              <a:moveTo>
                <a:pt x="0" y="0"/>
              </a:moveTo>
              <a:lnTo>
                <a:pt x="2623615" y="0"/>
              </a:lnTo>
              <a:cubicBezTo>
                <a:pt x="2624462" y="418641"/>
                <a:pt x="2622768" y="837283"/>
                <a:pt x="2623615" y="1255924"/>
              </a:cubicBezTo>
              <a:lnTo>
                <a:pt x="755915" y="1258233"/>
              </a:lnTo>
              <a:lnTo>
                <a:pt x="0" y="0"/>
              </a:lnTo>
              <a:close/>
            </a:path>
          </a:pathLst>
        </a:custGeom>
        <a:solidFill>
          <a:srgbClr val="C655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17</xdr:col>
      <xdr:colOff>661058</xdr:colOff>
      <xdr:row>0</xdr:row>
      <xdr:rowOff>0</xdr:rowOff>
    </xdr:from>
    <xdr:to>
      <xdr:col>21</xdr:col>
      <xdr:colOff>17327</xdr:colOff>
      <xdr:row>7</xdr:row>
      <xdr:rowOff>551</xdr:rowOff>
    </xdr:to>
    <xdr:sp macro="" textlink="">
      <xdr:nvSpPr>
        <xdr:cNvPr id="42" name="Rectangle 2"/>
        <xdr:cNvSpPr/>
      </xdr:nvSpPr>
      <xdr:spPr>
        <a:xfrm>
          <a:off x="17598993" y="0"/>
          <a:ext cx="2296595" cy="1334051"/>
        </a:xfrm>
        <a:custGeom>
          <a:avLst/>
          <a:gdLst>
            <a:gd name="connsiteX0" fmla="*/ 0 w 1871345"/>
            <a:gd name="connsiteY0" fmla="*/ 0 h 1245235"/>
            <a:gd name="connsiteX1" fmla="*/ 1871345 w 1871345"/>
            <a:gd name="connsiteY1" fmla="*/ 0 h 1245235"/>
            <a:gd name="connsiteX2" fmla="*/ 1871345 w 1871345"/>
            <a:gd name="connsiteY2" fmla="*/ 1245235 h 1245235"/>
            <a:gd name="connsiteX3" fmla="*/ 0 w 1871345"/>
            <a:gd name="connsiteY3" fmla="*/ 1245235 h 1245235"/>
            <a:gd name="connsiteX4" fmla="*/ 0 w 1871345"/>
            <a:gd name="connsiteY4" fmla="*/ 0 h 1245235"/>
            <a:gd name="connsiteX0" fmla="*/ 0 w 2621094"/>
            <a:gd name="connsiteY0" fmla="*/ 0 h 1248175"/>
            <a:gd name="connsiteX1" fmla="*/ 2621094 w 2621094"/>
            <a:gd name="connsiteY1" fmla="*/ 2940 h 1248175"/>
            <a:gd name="connsiteX2" fmla="*/ 2621094 w 2621094"/>
            <a:gd name="connsiteY2" fmla="*/ 1248175 h 1248175"/>
            <a:gd name="connsiteX3" fmla="*/ 749749 w 2621094"/>
            <a:gd name="connsiteY3" fmla="*/ 1248175 h 1248175"/>
            <a:gd name="connsiteX4" fmla="*/ 0 w 2621094"/>
            <a:gd name="connsiteY4" fmla="*/ 0 h 1248175"/>
            <a:gd name="connsiteX0" fmla="*/ 0 w 2474059"/>
            <a:gd name="connsiteY0" fmla="*/ 0 h 1245236"/>
            <a:gd name="connsiteX1" fmla="*/ 2474059 w 2474059"/>
            <a:gd name="connsiteY1" fmla="*/ 1 h 1245236"/>
            <a:gd name="connsiteX2" fmla="*/ 2474059 w 2474059"/>
            <a:gd name="connsiteY2" fmla="*/ 1245236 h 1245236"/>
            <a:gd name="connsiteX3" fmla="*/ 602714 w 2474059"/>
            <a:gd name="connsiteY3" fmla="*/ 1245236 h 1245236"/>
            <a:gd name="connsiteX4" fmla="*/ 0 w 2474059"/>
            <a:gd name="connsiteY4" fmla="*/ 0 h 1245236"/>
            <a:gd name="connsiteX0" fmla="*/ 0 w 2621075"/>
            <a:gd name="connsiteY0" fmla="*/ 0 h 1248176"/>
            <a:gd name="connsiteX1" fmla="*/ 2621075 w 2621075"/>
            <a:gd name="connsiteY1" fmla="*/ 2941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48176"/>
            <a:gd name="connsiteX1" fmla="*/ 2618135 w 2621075"/>
            <a:gd name="connsiteY1" fmla="*/ 0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5543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3606 w 2621075"/>
            <a:gd name="connsiteY3" fmla="*/ 1255924 h 1255924"/>
            <a:gd name="connsiteX4" fmla="*/ 0 w 2621075"/>
            <a:gd name="connsiteY4" fmla="*/ 0 h 1255924"/>
            <a:gd name="connsiteX0" fmla="*/ 0 w 2621075"/>
            <a:gd name="connsiteY0" fmla="*/ 0 h 1258233"/>
            <a:gd name="connsiteX1" fmla="*/ 261813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4618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19170 w 2621075"/>
            <a:gd name="connsiteY2" fmla="*/ 1255924 h 1258233"/>
            <a:gd name="connsiteX3" fmla="*/ 755915 w 2621075"/>
            <a:gd name="connsiteY3" fmla="*/ 1258233 h 1258233"/>
            <a:gd name="connsiteX4" fmla="*/ 0 w 2621075"/>
            <a:gd name="connsiteY4" fmla="*/ 0 h 1258233"/>
            <a:gd name="connsiteX0" fmla="*/ 0 w 2623615"/>
            <a:gd name="connsiteY0" fmla="*/ 0 h 1258233"/>
            <a:gd name="connsiteX1" fmla="*/ 2621075 w 2623615"/>
            <a:gd name="connsiteY1" fmla="*/ 0 h 1258233"/>
            <a:gd name="connsiteX2" fmla="*/ 2623615 w 2623615"/>
            <a:gd name="connsiteY2" fmla="*/ 1255924 h 1258233"/>
            <a:gd name="connsiteX3" fmla="*/ 755915 w 2623615"/>
            <a:gd name="connsiteY3" fmla="*/ 1258233 h 1258233"/>
            <a:gd name="connsiteX4" fmla="*/ 0 w 2623615"/>
            <a:gd name="connsiteY4" fmla="*/ 0 h 1258233"/>
            <a:gd name="connsiteX0" fmla="*/ 0 w 2623859"/>
            <a:gd name="connsiteY0" fmla="*/ 0 h 1258233"/>
            <a:gd name="connsiteX1" fmla="*/ 2623615 w 2623859"/>
            <a:gd name="connsiteY1" fmla="*/ 0 h 1258233"/>
            <a:gd name="connsiteX2" fmla="*/ 2623615 w 2623859"/>
            <a:gd name="connsiteY2" fmla="*/ 1255924 h 1258233"/>
            <a:gd name="connsiteX3" fmla="*/ 755915 w 2623859"/>
            <a:gd name="connsiteY3" fmla="*/ 1258233 h 1258233"/>
            <a:gd name="connsiteX4" fmla="*/ 0 w 2623859"/>
            <a:gd name="connsiteY4" fmla="*/ 0 h 125823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623859" h="1258233">
              <a:moveTo>
                <a:pt x="0" y="0"/>
              </a:moveTo>
              <a:lnTo>
                <a:pt x="2623615" y="0"/>
              </a:lnTo>
              <a:cubicBezTo>
                <a:pt x="2624462" y="418641"/>
                <a:pt x="2622768" y="837283"/>
                <a:pt x="2623615" y="1255924"/>
              </a:cubicBezTo>
              <a:lnTo>
                <a:pt x="755915" y="1258233"/>
              </a:lnTo>
              <a:lnTo>
                <a:pt x="0" y="0"/>
              </a:lnTo>
              <a:close/>
            </a:path>
          </a:pathLst>
        </a:custGeom>
        <a:solidFill>
          <a:srgbClr val="C655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10</xdr:col>
      <xdr:colOff>624614</xdr:colOff>
      <xdr:row>0</xdr:row>
      <xdr:rowOff>0</xdr:rowOff>
    </xdr:from>
    <xdr:to>
      <xdr:col>13</xdr:col>
      <xdr:colOff>593796</xdr:colOff>
      <xdr:row>7</xdr:row>
      <xdr:rowOff>551</xdr:rowOff>
    </xdr:to>
    <xdr:sp macro="" textlink="">
      <xdr:nvSpPr>
        <xdr:cNvPr id="32" name="Rectangle 2"/>
        <xdr:cNvSpPr/>
      </xdr:nvSpPr>
      <xdr:spPr>
        <a:xfrm>
          <a:off x="10936462" y="0"/>
          <a:ext cx="2296595" cy="1334051"/>
        </a:xfrm>
        <a:custGeom>
          <a:avLst/>
          <a:gdLst>
            <a:gd name="connsiteX0" fmla="*/ 0 w 1871345"/>
            <a:gd name="connsiteY0" fmla="*/ 0 h 1245235"/>
            <a:gd name="connsiteX1" fmla="*/ 1871345 w 1871345"/>
            <a:gd name="connsiteY1" fmla="*/ 0 h 1245235"/>
            <a:gd name="connsiteX2" fmla="*/ 1871345 w 1871345"/>
            <a:gd name="connsiteY2" fmla="*/ 1245235 h 1245235"/>
            <a:gd name="connsiteX3" fmla="*/ 0 w 1871345"/>
            <a:gd name="connsiteY3" fmla="*/ 1245235 h 1245235"/>
            <a:gd name="connsiteX4" fmla="*/ 0 w 1871345"/>
            <a:gd name="connsiteY4" fmla="*/ 0 h 1245235"/>
            <a:gd name="connsiteX0" fmla="*/ 0 w 2621094"/>
            <a:gd name="connsiteY0" fmla="*/ 0 h 1248175"/>
            <a:gd name="connsiteX1" fmla="*/ 2621094 w 2621094"/>
            <a:gd name="connsiteY1" fmla="*/ 2940 h 1248175"/>
            <a:gd name="connsiteX2" fmla="*/ 2621094 w 2621094"/>
            <a:gd name="connsiteY2" fmla="*/ 1248175 h 1248175"/>
            <a:gd name="connsiteX3" fmla="*/ 749749 w 2621094"/>
            <a:gd name="connsiteY3" fmla="*/ 1248175 h 1248175"/>
            <a:gd name="connsiteX4" fmla="*/ 0 w 2621094"/>
            <a:gd name="connsiteY4" fmla="*/ 0 h 1248175"/>
            <a:gd name="connsiteX0" fmla="*/ 0 w 2474059"/>
            <a:gd name="connsiteY0" fmla="*/ 0 h 1245236"/>
            <a:gd name="connsiteX1" fmla="*/ 2474059 w 2474059"/>
            <a:gd name="connsiteY1" fmla="*/ 1 h 1245236"/>
            <a:gd name="connsiteX2" fmla="*/ 2474059 w 2474059"/>
            <a:gd name="connsiteY2" fmla="*/ 1245236 h 1245236"/>
            <a:gd name="connsiteX3" fmla="*/ 602714 w 2474059"/>
            <a:gd name="connsiteY3" fmla="*/ 1245236 h 1245236"/>
            <a:gd name="connsiteX4" fmla="*/ 0 w 2474059"/>
            <a:gd name="connsiteY4" fmla="*/ 0 h 1245236"/>
            <a:gd name="connsiteX0" fmla="*/ 0 w 2621075"/>
            <a:gd name="connsiteY0" fmla="*/ 0 h 1248176"/>
            <a:gd name="connsiteX1" fmla="*/ 2621075 w 2621075"/>
            <a:gd name="connsiteY1" fmla="*/ 2941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48176"/>
            <a:gd name="connsiteX1" fmla="*/ 2618135 w 2621075"/>
            <a:gd name="connsiteY1" fmla="*/ 0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5543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3606 w 2621075"/>
            <a:gd name="connsiteY3" fmla="*/ 1255924 h 1255924"/>
            <a:gd name="connsiteX4" fmla="*/ 0 w 2621075"/>
            <a:gd name="connsiteY4" fmla="*/ 0 h 1255924"/>
            <a:gd name="connsiteX0" fmla="*/ 0 w 2621075"/>
            <a:gd name="connsiteY0" fmla="*/ 0 h 1258233"/>
            <a:gd name="connsiteX1" fmla="*/ 261813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4618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19170 w 2621075"/>
            <a:gd name="connsiteY2" fmla="*/ 1255924 h 1258233"/>
            <a:gd name="connsiteX3" fmla="*/ 755915 w 2621075"/>
            <a:gd name="connsiteY3" fmla="*/ 1258233 h 1258233"/>
            <a:gd name="connsiteX4" fmla="*/ 0 w 2621075"/>
            <a:gd name="connsiteY4" fmla="*/ 0 h 1258233"/>
            <a:gd name="connsiteX0" fmla="*/ 0 w 2623615"/>
            <a:gd name="connsiteY0" fmla="*/ 0 h 1258233"/>
            <a:gd name="connsiteX1" fmla="*/ 2621075 w 2623615"/>
            <a:gd name="connsiteY1" fmla="*/ 0 h 1258233"/>
            <a:gd name="connsiteX2" fmla="*/ 2623615 w 2623615"/>
            <a:gd name="connsiteY2" fmla="*/ 1255924 h 1258233"/>
            <a:gd name="connsiteX3" fmla="*/ 755915 w 2623615"/>
            <a:gd name="connsiteY3" fmla="*/ 1258233 h 1258233"/>
            <a:gd name="connsiteX4" fmla="*/ 0 w 2623615"/>
            <a:gd name="connsiteY4" fmla="*/ 0 h 1258233"/>
            <a:gd name="connsiteX0" fmla="*/ 0 w 2623859"/>
            <a:gd name="connsiteY0" fmla="*/ 0 h 1258233"/>
            <a:gd name="connsiteX1" fmla="*/ 2623615 w 2623859"/>
            <a:gd name="connsiteY1" fmla="*/ 0 h 1258233"/>
            <a:gd name="connsiteX2" fmla="*/ 2623615 w 2623859"/>
            <a:gd name="connsiteY2" fmla="*/ 1255924 h 1258233"/>
            <a:gd name="connsiteX3" fmla="*/ 755915 w 2623859"/>
            <a:gd name="connsiteY3" fmla="*/ 1258233 h 1258233"/>
            <a:gd name="connsiteX4" fmla="*/ 0 w 2623859"/>
            <a:gd name="connsiteY4" fmla="*/ 0 h 125823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623859" h="1258233">
              <a:moveTo>
                <a:pt x="0" y="0"/>
              </a:moveTo>
              <a:lnTo>
                <a:pt x="2623615" y="0"/>
              </a:lnTo>
              <a:cubicBezTo>
                <a:pt x="2624462" y="418641"/>
                <a:pt x="2622768" y="837283"/>
                <a:pt x="2623615" y="1255924"/>
              </a:cubicBezTo>
              <a:lnTo>
                <a:pt x="755915" y="1258233"/>
              </a:lnTo>
              <a:lnTo>
                <a:pt x="0" y="0"/>
              </a:lnTo>
              <a:close/>
            </a:path>
          </a:pathLst>
        </a:custGeom>
        <a:solidFill>
          <a:srgbClr val="C655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3</xdr:col>
      <xdr:colOff>625129</xdr:colOff>
      <xdr:row>0</xdr:row>
      <xdr:rowOff>0</xdr:rowOff>
    </xdr:from>
    <xdr:to>
      <xdr:col>6</xdr:col>
      <xdr:colOff>594311</xdr:colOff>
      <xdr:row>7</xdr:row>
      <xdr:rowOff>551</xdr:rowOff>
    </xdr:to>
    <xdr:sp macro="" textlink="">
      <xdr:nvSpPr>
        <xdr:cNvPr id="2" name="Rectangle 2"/>
        <xdr:cNvSpPr/>
      </xdr:nvSpPr>
      <xdr:spPr>
        <a:xfrm>
          <a:off x="4301779" y="0"/>
          <a:ext cx="2293282" cy="1334051"/>
        </a:xfrm>
        <a:custGeom>
          <a:avLst/>
          <a:gdLst>
            <a:gd name="connsiteX0" fmla="*/ 0 w 1871345"/>
            <a:gd name="connsiteY0" fmla="*/ 0 h 1245235"/>
            <a:gd name="connsiteX1" fmla="*/ 1871345 w 1871345"/>
            <a:gd name="connsiteY1" fmla="*/ 0 h 1245235"/>
            <a:gd name="connsiteX2" fmla="*/ 1871345 w 1871345"/>
            <a:gd name="connsiteY2" fmla="*/ 1245235 h 1245235"/>
            <a:gd name="connsiteX3" fmla="*/ 0 w 1871345"/>
            <a:gd name="connsiteY3" fmla="*/ 1245235 h 1245235"/>
            <a:gd name="connsiteX4" fmla="*/ 0 w 1871345"/>
            <a:gd name="connsiteY4" fmla="*/ 0 h 1245235"/>
            <a:gd name="connsiteX0" fmla="*/ 0 w 2621094"/>
            <a:gd name="connsiteY0" fmla="*/ 0 h 1248175"/>
            <a:gd name="connsiteX1" fmla="*/ 2621094 w 2621094"/>
            <a:gd name="connsiteY1" fmla="*/ 2940 h 1248175"/>
            <a:gd name="connsiteX2" fmla="*/ 2621094 w 2621094"/>
            <a:gd name="connsiteY2" fmla="*/ 1248175 h 1248175"/>
            <a:gd name="connsiteX3" fmla="*/ 749749 w 2621094"/>
            <a:gd name="connsiteY3" fmla="*/ 1248175 h 1248175"/>
            <a:gd name="connsiteX4" fmla="*/ 0 w 2621094"/>
            <a:gd name="connsiteY4" fmla="*/ 0 h 1248175"/>
            <a:gd name="connsiteX0" fmla="*/ 0 w 2474059"/>
            <a:gd name="connsiteY0" fmla="*/ 0 h 1245236"/>
            <a:gd name="connsiteX1" fmla="*/ 2474059 w 2474059"/>
            <a:gd name="connsiteY1" fmla="*/ 1 h 1245236"/>
            <a:gd name="connsiteX2" fmla="*/ 2474059 w 2474059"/>
            <a:gd name="connsiteY2" fmla="*/ 1245236 h 1245236"/>
            <a:gd name="connsiteX3" fmla="*/ 602714 w 2474059"/>
            <a:gd name="connsiteY3" fmla="*/ 1245236 h 1245236"/>
            <a:gd name="connsiteX4" fmla="*/ 0 w 2474059"/>
            <a:gd name="connsiteY4" fmla="*/ 0 h 1245236"/>
            <a:gd name="connsiteX0" fmla="*/ 0 w 2621075"/>
            <a:gd name="connsiteY0" fmla="*/ 0 h 1248176"/>
            <a:gd name="connsiteX1" fmla="*/ 2621075 w 2621075"/>
            <a:gd name="connsiteY1" fmla="*/ 2941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48176"/>
            <a:gd name="connsiteX1" fmla="*/ 2618135 w 2621075"/>
            <a:gd name="connsiteY1" fmla="*/ 0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5543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3606 w 2621075"/>
            <a:gd name="connsiteY3" fmla="*/ 1255924 h 1255924"/>
            <a:gd name="connsiteX4" fmla="*/ 0 w 2621075"/>
            <a:gd name="connsiteY4" fmla="*/ 0 h 1255924"/>
            <a:gd name="connsiteX0" fmla="*/ 0 w 2621075"/>
            <a:gd name="connsiteY0" fmla="*/ 0 h 1258233"/>
            <a:gd name="connsiteX1" fmla="*/ 261813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4618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19170 w 2621075"/>
            <a:gd name="connsiteY2" fmla="*/ 1255924 h 1258233"/>
            <a:gd name="connsiteX3" fmla="*/ 755915 w 2621075"/>
            <a:gd name="connsiteY3" fmla="*/ 1258233 h 1258233"/>
            <a:gd name="connsiteX4" fmla="*/ 0 w 2621075"/>
            <a:gd name="connsiteY4" fmla="*/ 0 h 1258233"/>
            <a:gd name="connsiteX0" fmla="*/ 0 w 2623615"/>
            <a:gd name="connsiteY0" fmla="*/ 0 h 1258233"/>
            <a:gd name="connsiteX1" fmla="*/ 2621075 w 2623615"/>
            <a:gd name="connsiteY1" fmla="*/ 0 h 1258233"/>
            <a:gd name="connsiteX2" fmla="*/ 2623615 w 2623615"/>
            <a:gd name="connsiteY2" fmla="*/ 1255924 h 1258233"/>
            <a:gd name="connsiteX3" fmla="*/ 755915 w 2623615"/>
            <a:gd name="connsiteY3" fmla="*/ 1258233 h 1258233"/>
            <a:gd name="connsiteX4" fmla="*/ 0 w 2623615"/>
            <a:gd name="connsiteY4" fmla="*/ 0 h 1258233"/>
            <a:gd name="connsiteX0" fmla="*/ 0 w 2623859"/>
            <a:gd name="connsiteY0" fmla="*/ 0 h 1258233"/>
            <a:gd name="connsiteX1" fmla="*/ 2623615 w 2623859"/>
            <a:gd name="connsiteY1" fmla="*/ 0 h 1258233"/>
            <a:gd name="connsiteX2" fmla="*/ 2623615 w 2623859"/>
            <a:gd name="connsiteY2" fmla="*/ 1255924 h 1258233"/>
            <a:gd name="connsiteX3" fmla="*/ 755915 w 2623859"/>
            <a:gd name="connsiteY3" fmla="*/ 1258233 h 1258233"/>
            <a:gd name="connsiteX4" fmla="*/ 0 w 2623859"/>
            <a:gd name="connsiteY4" fmla="*/ 0 h 125823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623859" h="1258233">
              <a:moveTo>
                <a:pt x="0" y="0"/>
              </a:moveTo>
              <a:lnTo>
                <a:pt x="2623615" y="0"/>
              </a:lnTo>
              <a:cubicBezTo>
                <a:pt x="2624462" y="418641"/>
                <a:pt x="2622768" y="837283"/>
                <a:pt x="2623615" y="1255924"/>
              </a:cubicBezTo>
              <a:lnTo>
                <a:pt x="755915" y="1258233"/>
              </a:lnTo>
              <a:lnTo>
                <a:pt x="0" y="0"/>
              </a:lnTo>
              <a:close/>
            </a:path>
          </a:pathLst>
        </a:custGeom>
        <a:solidFill>
          <a:srgbClr val="C655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8282</xdr:colOff>
      <xdr:row>41</xdr:row>
      <xdr:rowOff>140808</xdr:rowOff>
    </xdr:from>
    <xdr:to>
      <xdr:col>6</xdr:col>
      <xdr:colOff>609989</xdr:colOff>
      <xdr:row>42</xdr:row>
      <xdr:rowOff>74559</xdr:rowOff>
    </xdr:to>
    <xdr:sp macro="" textlink="">
      <xdr:nvSpPr>
        <xdr:cNvPr id="5" name="Rectangle 4"/>
        <xdr:cNvSpPr/>
      </xdr:nvSpPr>
      <xdr:spPr>
        <a:xfrm>
          <a:off x="8282" y="9201982"/>
          <a:ext cx="6614881" cy="165664"/>
        </a:xfrm>
        <a:prstGeom prst="rect">
          <a:avLst/>
        </a:prstGeom>
        <a:solidFill>
          <a:srgbClr val="9586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1</xdr:col>
      <xdr:colOff>1172766</xdr:colOff>
      <xdr:row>0</xdr:row>
      <xdr:rowOff>78440</xdr:rowOff>
    </xdr:from>
    <xdr:to>
      <xdr:col>1</xdr:col>
      <xdr:colOff>1988345</xdr:colOff>
      <xdr:row>8</xdr:row>
      <xdr:rowOff>97591</xdr:rowOff>
    </xdr:to>
    <xdr:sp macro="" textlink="">
      <xdr:nvSpPr>
        <xdr:cNvPr id="6"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1782366" y="78440"/>
          <a:ext cx="815579" cy="1543151"/>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2500">
              <a:solidFill>
                <a:schemeClr val="bg2">
                  <a:lumMod val="90000"/>
                </a:schemeClr>
              </a:solidFill>
              <a:effectLst>
                <a:outerShdw blurRad="50800" dist="38100" dir="2700000" algn="tl" rotWithShape="0">
                  <a:prstClr val="black">
                    <a:alpha val="40000"/>
                  </a:prstClr>
                </a:outerShdw>
              </a:effectLst>
              <a:ea typeface="Open Sans Bold" panose="020B0806030504020204" pitchFamily="34" charset="0"/>
              <a:cs typeface="Open Sans Bold" panose="020B0806030504020204" pitchFamily="34" charset="0"/>
            </a:rPr>
            <a:t>X</a:t>
          </a:r>
        </a:p>
      </xdr:txBody>
    </xdr:sp>
    <xdr:clientData/>
  </xdr:twoCellAnchor>
  <xdr:twoCellAnchor>
    <xdr:from>
      <xdr:col>0</xdr:col>
      <xdr:colOff>34102</xdr:colOff>
      <xdr:row>3</xdr:row>
      <xdr:rowOff>73567</xdr:rowOff>
    </xdr:from>
    <xdr:to>
      <xdr:col>4</xdr:col>
      <xdr:colOff>49694</xdr:colOff>
      <xdr:row>6</xdr:row>
      <xdr:rowOff>13489</xdr:rowOff>
    </xdr:to>
    <xdr:sp macro="" textlink="">
      <xdr:nvSpPr>
        <xdr:cNvPr id="7"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34102" y="645067"/>
          <a:ext cx="4769809" cy="511422"/>
        </a:xfrm>
        <a:prstGeom prst="rect">
          <a:avLst/>
        </a:prstGeom>
        <a:noFill/>
      </xdr:spPr>
      <xdr:txBody>
        <a:bodyPr wrap="square" rtlCol="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5</xdr:col>
      <xdr:colOff>100856</xdr:colOff>
      <xdr:row>0</xdr:row>
      <xdr:rowOff>167117</xdr:rowOff>
    </xdr:from>
    <xdr:ext cx="1568823" cy="930639"/>
    <xdr:sp macro="" textlink="">
      <xdr:nvSpPr>
        <xdr:cNvPr id="8" name="TextBox 7"/>
        <xdr:cNvSpPr txBox="1"/>
      </xdr:nvSpPr>
      <xdr:spPr>
        <a:xfrm>
          <a:off x="5020726" y="167117"/>
          <a:ext cx="1568823" cy="9306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Serial</a:t>
          </a:r>
        </a:p>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  Number</a:t>
          </a:r>
        </a:p>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    Tracker</a:t>
          </a:r>
          <a:endParaRPr lang="en-MY" sz="160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endParaRPr>
        </a:p>
      </xdr:txBody>
    </xdr:sp>
    <xdr:clientData/>
  </xdr:oneCellAnchor>
  <xdr:twoCellAnchor editAs="absolute">
    <xdr:from>
      <xdr:col>0</xdr:col>
      <xdr:colOff>57982</xdr:colOff>
      <xdr:row>42</xdr:row>
      <xdr:rowOff>154932</xdr:rowOff>
    </xdr:from>
    <xdr:to>
      <xdr:col>6</xdr:col>
      <xdr:colOff>237276</xdr:colOff>
      <xdr:row>44</xdr:row>
      <xdr:rowOff>132520</xdr:rowOff>
    </xdr:to>
    <xdr:sp macro="" textlink="">
      <xdr:nvSpPr>
        <xdr:cNvPr id="9" name="Text Box 7"/>
        <xdr:cNvSpPr txBox="1">
          <a:spLocks noChangeAspect="1"/>
        </xdr:cNvSpPr>
      </xdr:nvSpPr>
      <xdr:spPr>
        <a:xfrm>
          <a:off x="57982" y="9448019"/>
          <a:ext cx="6192468" cy="35858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2000" i="1">
              <a:solidFill>
                <a:schemeClr val="bg1"/>
              </a:solidFill>
              <a:effectLst/>
              <a:latin typeface="+mn-lt"/>
              <a:ea typeface="+mn-ea"/>
              <a:cs typeface="+mn-cs"/>
            </a:rPr>
            <a:t>Currency</a:t>
          </a:r>
          <a:r>
            <a:rPr lang="en-US" sz="2000" i="1" baseline="0">
              <a:solidFill>
                <a:schemeClr val="bg1"/>
              </a:solidFill>
              <a:effectLst/>
              <a:latin typeface="+mn-lt"/>
              <a:ea typeface="+mn-ea"/>
              <a:cs typeface="+mn-cs"/>
            </a:rPr>
            <a:t> </a:t>
          </a:r>
          <a:r>
            <a:rPr lang="en-US" sz="2000" i="1">
              <a:solidFill>
                <a:srgbClr val="FFFF00"/>
              </a:solidFill>
              <a:effectLst/>
              <a:latin typeface="Open Sans" panose="020B0606030504020204" pitchFamily="34" charset="0"/>
              <a:ea typeface="Calibri"/>
              <a:cs typeface="Times New Roman" panose="02020603050405020304" pitchFamily="18" charset="0"/>
            </a:rPr>
            <a:t>Exchange </a:t>
          </a:r>
          <a:r>
            <a:rPr lang="en-US" sz="20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2000">
            <a:effectLst/>
            <a:ea typeface="Calibri"/>
            <a:cs typeface="Times New Roman" panose="02020603050405020304" pitchFamily="18" charset="0"/>
          </a:endParaRPr>
        </a:p>
      </xdr:txBody>
    </xdr:sp>
    <xdr:clientData/>
  </xdr:twoCellAnchor>
  <xdr:oneCellAnchor>
    <xdr:from>
      <xdr:col>3</xdr:col>
      <xdr:colOff>108171</xdr:colOff>
      <xdr:row>44</xdr:row>
      <xdr:rowOff>184751</xdr:rowOff>
    </xdr:from>
    <xdr:ext cx="2969557" cy="255711"/>
    <xdr:sp macro="" textlink="">
      <xdr:nvSpPr>
        <xdr:cNvPr id="10" name="TextBox 9"/>
        <xdr:cNvSpPr txBox="1"/>
      </xdr:nvSpPr>
      <xdr:spPr>
        <a:xfrm>
          <a:off x="3793932" y="9858838"/>
          <a:ext cx="2969557" cy="255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200" b="1">
              <a:solidFill>
                <a:schemeClr val="bg1"/>
              </a:solidFill>
              <a:latin typeface="Open Sans" pitchFamily="34" charset="0"/>
              <a:ea typeface="Open Sans" pitchFamily="34" charset="0"/>
              <a:cs typeface="Open Sans" pitchFamily="34" charset="0"/>
            </a:rPr>
            <a:t>www.CurrencyExchangePlanner.com</a:t>
          </a:r>
        </a:p>
      </xdr:txBody>
    </xdr:sp>
    <xdr:clientData/>
  </xdr:oneCellAnchor>
  <xdr:twoCellAnchor>
    <xdr:from>
      <xdr:col>5</xdr:col>
      <xdr:colOff>280147</xdr:colOff>
      <xdr:row>7</xdr:row>
      <xdr:rowOff>37027</xdr:rowOff>
    </xdr:from>
    <xdr:to>
      <xdr:col>6</xdr:col>
      <xdr:colOff>420221</xdr:colOff>
      <xdr:row>8</xdr:row>
      <xdr:rowOff>122752</xdr:rowOff>
    </xdr:to>
    <xdr:sp macro="" textlink="">
      <xdr:nvSpPr>
        <xdr:cNvPr id="11" name="Rounded Rectangle 10">
          <a:hlinkClick xmlns:r="http://schemas.openxmlformats.org/officeDocument/2006/relationships" r:id="rId1"/>
        </xdr:cNvPr>
        <xdr:cNvSpPr/>
      </xdr:nvSpPr>
      <xdr:spPr>
        <a:xfrm>
          <a:off x="5185522" y="1370527"/>
          <a:ext cx="1235449"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twoCellAnchor editAs="oneCell">
    <xdr:from>
      <xdr:col>0</xdr:col>
      <xdr:colOff>347797</xdr:colOff>
      <xdr:row>10</xdr:row>
      <xdr:rowOff>9</xdr:rowOff>
    </xdr:from>
    <xdr:to>
      <xdr:col>2</xdr:col>
      <xdr:colOff>297598</xdr:colOff>
      <xdr:row>13</xdr:row>
      <xdr:rowOff>94430</xdr:rowOff>
    </xdr:to>
    <xdr:pic>
      <xdr:nvPicPr>
        <xdr:cNvPr id="13" name="Picture 1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7797" y="1905009"/>
          <a:ext cx="2567105" cy="723899"/>
        </a:xfrm>
        <a:prstGeom prst="rect">
          <a:avLst/>
        </a:prstGeom>
      </xdr:spPr>
    </xdr:pic>
    <xdr:clientData/>
  </xdr:twoCellAnchor>
  <xdr:twoCellAnchor editAs="oneCell">
    <xdr:from>
      <xdr:col>5</xdr:col>
      <xdr:colOff>41413</xdr:colOff>
      <xdr:row>9</xdr:row>
      <xdr:rowOff>115956</xdr:rowOff>
    </xdr:from>
    <xdr:to>
      <xdr:col>6</xdr:col>
      <xdr:colOff>371664</xdr:colOff>
      <xdr:row>11</xdr:row>
      <xdr:rowOff>172973</xdr:rowOff>
    </xdr:to>
    <xdr:pic>
      <xdr:nvPicPr>
        <xdr:cNvPr id="17" name="Picture 16">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61283" y="1830456"/>
          <a:ext cx="1423555" cy="438017"/>
        </a:xfrm>
        <a:prstGeom prst="rect">
          <a:avLst/>
        </a:prstGeom>
      </xdr:spPr>
    </xdr:pic>
    <xdr:clientData/>
  </xdr:twoCellAnchor>
  <xdr:oneCellAnchor>
    <xdr:from>
      <xdr:col>4</xdr:col>
      <xdr:colOff>8283</xdr:colOff>
      <xdr:row>11</xdr:row>
      <xdr:rowOff>165652</xdr:rowOff>
    </xdr:from>
    <xdr:ext cx="1739348" cy="266996"/>
    <xdr:sp macro="" textlink="">
      <xdr:nvSpPr>
        <xdr:cNvPr id="18" name="TextBox 17"/>
        <xdr:cNvSpPr txBox="1"/>
      </xdr:nvSpPr>
      <xdr:spPr>
        <a:xfrm>
          <a:off x="4762500" y="2261152"/>
          <a:ext cx="1739348" cy="266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000">
              <a:solidFill>
                <a:srgbClr val="FFFF00"/>
              </a:solidFill>
              <a:latin typeface="Open Sans" pitchFamily="34" charset="0"/>
              <a:ea typeface="Open Sans" pitchFamily="34" charset="0"/>
              <a:cs typeface="Open Sans" pitchFamily="34" charset="0"/>
            </a:rPr>
            <a:t>How to setup Arabic Fonts</a:t>
          </a:r>
        </a:p>
      </xdr:txBody>
    </xdr:sp>
    <xdr:clientData/>
  </xdr:oneCellAnchor>
  <xdr:twoCellAnchor editAs="oneCell">
    <xdr:from>
      <xdr:col>3</xdr:col>
      <xdr:colOff>165652</xdr:colOff>
      <xdr:row>9</xdr:row>
      <xdr:rowOff>123399</xdr:rowOff>
    </xdr:from>
    <xdr:to>
      <xdr:col>3</xdr:col>
      <xdr:colOff>969064</xdr:colOff>
      <xdr:row>13</xdr:row>
      <xdr:rowOff>103532</xdr:rowOff>
    </xdr:to>
    <xdr:pic>
      <xdr:nvPicPr>
        <xdr:cNvPr id="20" name="Picture 19" descr="Related image">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51413" y="1837899"/>
          <a:ext cx="803412" cy="800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1374954</xdr:colOff>
      <xdr:row>13</xdr:row>
      <xdr:rowOff>16563</xdr:rowOff>
    </xdr:from>
    <xdr:ext cx="2186609" cy="511422"/>
    <xdr:sp macro="" textlink="">
      <xdr:nvSpPr>
        <xdr:cNvPr id="21" name="TextBox 20"/>
        <xdr:cNvSpPr txBox="1"/>
      </xdr:nvSpPr>
      <xdr:spPr>
        <a:xfrm>
          <a:off x="1987867" y="2551041"/>
          <a:ext cx="2186609" cy="511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r>
            <a:rPr lang="en-MY"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Iraqi Dinars</a:t>
          </a:r>
        </a:p>
      </xdr:txBody>
    </xdr:sp>
    <xdr:clientData/>
  </xdr:oneCellAnchor>
  <xdr:twoCellAnchor>
    <xdr:from>
      <xdr:col>8</xdr:col>
      <xdr:colOff>1172766</xdr:colOff>
      <xdr:row>0</xdr:row>
      <xdr:rowOff>78440</xdr:rowOff>
    </xdr:from>
    <xdr:to>
      <xdr:col>8</xdr:col>
      <xdr:colOff>1988345</xdr:colOff>
      <xdr:row>8</xdr:row>
      <xdr:rowOff>97591</xdr:rowOff>
    </xdr:to>
    <xdr:sp macro="" textlink="">
      <xdr:nvSpPr>
        <xdr:cNvPr id="22"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1785679" y="78440"/>
          <a:ext cx="815579" cy="1543151"/>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2500">
              <a:solidFill>
                <a:schemeClr val="bg2">
                  <a:lumMod val="90000"/>
                </a:schemeClr>
              </a:solidFill>
              <a:effectLst>
                <a:outerShdw blurRad="50800" dist="38100" dir="2700000" algn="tl" rotWithShape="0">
                  <a:prstClr val="black">
                    <a:alpha val="40000"/>
                  </a:prstClr>
                </a:outerShdw>
              </a:effectLst>
              <a:ea typeface="Open Sans Bold" panose="020B0806030504020204" pitchFamily="34" charset="0"/>
              <a:cs typeface="Open Sans Bold" panose="020B0806030504020204" pitchFamily="34" charset="0"/>
            </a:rPr>
            <a:t>X</a:t>
          </a:r>
        </a:p>
      </xdr:txBody>
    </xdr:sp>
    <xdr:clientData/>
  </xdr:twoCellAnchor>
  <xdr:twoCellAnchor>
    <xdr:from>
      <xdr:col>7</xdr:col>
      <xdr:colOff>34102</xdr:colOff>
      <xdr:row>3</xdr:row>
      <xdr:rowOff>73567</xdr:rowOff>
    </xdr:from>
    <xdr:to>
      <xdr:col>11</xdr:col>
      <xdr:colOff>49694</xdr:colOff>
      <xdr:row>6</xdr:row>
      <xdr:rowOff>13489</xdr:rowOff>
    </xdr:to>
    <xdr:sp macro="" textlink="">
      <xdr:nvSpPr>
        <xdr:cNvPr id="23"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34102" y="645067"/>
          <a:ext cx="4769809" cy="511422"/>
        </a:xfrm>
        <a:prstGeom prst="rect">
          <a:avLst/>
        </a:prstGeom>
        <a:noFill/>
      </xdr:spPr>
      <xdr:txBody>
        <a:bodyPr wrap="square" rtlCol="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12</xdr:col>
      <xdr:colOff>100856</xdr:colOff>
      <xdr:row>0</xdr:row>
      <xdr:rowOff>167117</xdr:rowOff>
    </xdr:from>
    <xdr:ext cx="1568823" cy="930639"/>
    <xdr:sp macro="" textlink="">
      <xdr:nvSpPr>
        <xdr:cNvPr id="24" name="TextBox 23"/>
        <xdr:cNvSpPr txBox="1"/>
      </xdr:nvSpPr>
      <xdr:spPr>
        <a:xfrm>
          <a:off x="5020726" y="167117"/>
          <a:ext cx="1568823" cy="9306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Serial</a:t>
          </a:r>
        </a:p>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  Number</a:t>
          </a:r>
        </a:p>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    Tracker</a:t>
          </a:r>
          <a:endParaRPr lang="en-MY" sz="160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endParaRPr>
        </a:p>
      </xdr:txBody>
    </xdr:sp>
    <xdr:clientData/>
  </xdr:oneCellAnchor>
  <xdr:oneCellAnchor>
    <xdr:from>
      <xdr:col>10</xdr:col>
      <xdr:colOff>108171</xdr:colOff>
      <xdr:row>44</xdr:row>
      <xdr:rowOff>184751</xdr:rowOff>
    </xdr:from>
    <xdr:ext cx="2969557" cy="255711"/>
    <xdr:sp macro="" textlink="">
      <xdr:nvSpPr>
        <xdr:cNvPr id="25" name="TextBox 24"/>
        <xdr:cNvSpPr txBox="1"/>
      </xdr:nvSpPr>
      <xdr:spPr>
        <a:xfrm>
          <a:off x="3793932" y="9858838"/>
          <a:ext cx="2969557" cy="255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200" b="1">
              <a:solidFill>
                <a:schemeClr val="bg1"/>
              </a:solidFill>
              <a:latin typeface="Open Sans" pitchFamily="34" charset="0"/>
              <a:ea typeface="Open Sans" pitchFamily="34" charset="0"/>
              <a:cs typeface="Open Sans" pitchFamily="34" charset="0"/>
            </a:rPr>
            <a:t>www.CurrencyExchangePlanner.com</a:t>
          </a:r>
        </a:p>
      </xdr:txBody>
    </xdr:sp>
    <xdr:clientData/>
  </xdr:oneCellAnchor>
  <xdr:twoCellAnchor editAs="oneCell">
    <xdr:from>
      <xdr:col>7</xdr:col>
      <xdr:colOff>347797</xdr:colOff>
      <xdr:row>10</xdr:row>
      <xdr:rowOff>9</xdr:rowOff>
    </xdr:from>
    <xdr:to>
      <xdr:col>9</xdr:col>
      <xdr:colOff>297598</xdr:colOff>
      <xdr:row>13</xdr:row>
      <xdr:rowOff>94430</xdr:rowOff>
    </xdr:to>
    <xdr:pic>
      <xdr:nvPicPr>
        <xdr:cNvPr id="27" name="Picture 2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7797" y="1905009"/>
          <a:ext cx="2567105" cy="723899"/>
        </a:xfrm>
        <a:prstGeom prst="rect">
          <a:avLst/>
        </a:prstGeom>
      </xdr:spPr>
    </xdr:pic>
    <xdr:clientData/>
  </xdr:twoCellAnchor>
  <xdr:oneCellAnchor>
    <xdr:from>
      <xdr:col>8</xdr:col>
      <xdr:colOff>1374954</xdr:colOff>
      <xdr:row>13</xdr:row>
      <xdr:rowOff>16563</xdr:rowOff>
    </xdr:from>
    <xdr:ext cx="2683524" cy="511422"/>
    <xdr:sp macro="" textlink="">
      <xdr:nvSpPr>
        <xdr:cNvPr id="31" name="TextBox 30"/>
        <xdr:cNvSpPr txBox="1"/>
      </xdr:nvSpPr>
      <xdr:spPr>
        <a:xfrm>
          <a:off x="8613954" y="2551041"/>
          <a:ext cx="2683524" cy="511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r>
            <a:rPr lang="en-MY"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Iranian Rials</a:t>
          </a:r>
        </a:p>
      </xdr:txBody>
    </xdr:sp>
    <xdr:clientData/>
  </xdr:oneCellAnchor>
  <xdr:twoCellAnchor editAs="absolute">
    <xdr:from>
      <xdr:col>7</xdr:col>
      <xdr:colOff>11641</xdr:colOff>
      <xdr:row>41</xdr:row>
      <xdr:rowOff>135834</xdr:rowOff>
    </xdr:from>
    <xdr:to>
      <xdr:col>14</xdr:col>
      <xdr:colOff>435</xdr:colOff>
      <xdr:row>42</xdr:row>
      <xdr:rowOff>69585</xdr:rowOff>
    </xdr:to>
    <xdr:sp macro="" textlink="">
      <xdr:nvSpPr>
        <xdr:cNvPr id="33" name="Rectangle 32"/>
        <xdr:cNvSpPr/>
      </xdr:nvSpPr>
      <xdr:spPr>
        <a:xfrm>
          <a:off x="6637728" y="9197008"/>
          <a:ext cx="6614881" cy="165664"/>
        </a:xfrm>
        <a:prstGeom prst="rect">
          <a:avLst/>
        </a:prstGeom>
        <a:solidFill>
          <a:srgbClr val="9586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7</xdr:col>
      <xdr:colOff>144121</xdr:colOff>
      <xdr:row>42</xdr:row>
      <xdr:rowOff>116832</xdr:rowOff>
    </xdr:from>
    <xdr:to>
      <xdr:col>13</xdr:col>
      <xdr:colOff>323415</xdr:colOff>
      <xdr:row>44</xdr:row>
      <xdr:rowOff>94420</xdr:rowOff>
    </xdr:to>
    <xdr:sp macro="" textlink="">
      <xdr:nvSpPr>
        <xdr:cNvPr id="34" name="Text Box 7"/>
        <xdr:cNvSpPr txBox="1">
          <a:spLocks noChangeAspect="1"/>
        </xdr:cNvSpPr>
      </xdr:nvSpPr>
      <xdr:spPr>
        <a:xfrm>
          <a:off x="6770208" y="9409919"/>
          <a:ext cx="6192468" cy="35858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2000" i="1">
              <a:solidFill>
                <a:schemeClr val="bg1"/>
              </a:solidFill>
              <a:effectLst/>
              <a:latin typeface="+mn-lt"/>
              <a:ea typeface="+mn-ea"/>
              <a:cs typeface="+mn-cs"/>
            </a:rPr>
            <a:t>Currency</a:t>
          </a:r>
          <a:r>
            <a:rPr lang="en-US" sz="2000" i="1" baseline="0">
              <a:solidFill>
                <a:schemeClr val="bg1"/>
              </a:solidFill>
              <a:effectLst/>
              <a:latin typeface="+mn-lt"/>
              <a:ea typeface="+mn-ea"/>
              <a:cs typeface="+mn-cs"/>
            </a:rPr>
            <a:t> </a:t>
          </a:r>
          <a:r>
            <a:rPr lang="en-US" sz="2000" i="1">
              <a:solidFill>
                <a:srgbClr val="FFFF00"/>
              </a:solidFill>
              <a:effectLst/>
              <a:latin typeface="Open Sans" panose="020B0606030504020204" pitchFamily="34" charset="0"/>
              <a:ea typeface="Calibri"/>
              <a:cs typeface="Times New Roman" panose="02020603050405020304" pitchFamily="18" charset="0"/>
            </a:rPr>
            <a:t>Exchange </a:t>
          </a:r>
          <a:r>
            <a:rPr lang="en-US" sz="20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2000">
            <a:effectLst/>
            <a:ea typeface="Calibri"/>
            <a:cs typeface="Times New Roman" panose="02020603050405020304" pitchFamily="18" charset="0"/>
          </a:endParaRPr>
        </a:p>
      </xdr:txBody>
    </xdr:sp>
    <xdr:clientData/>
  </xdr:twoCellAnchor>
  <xdr:twoCellAnchor>
    <xdr:from>
      <xdr:col>15</xdr:col>
      <xdr:colOff>1172766</xdr:colOff>
      <xdr:row>0</xdr:row>
      <xdr:rowOff>78440</xdr:rowOff>
    </xdr:from>
    <xdr:to>
      <xdr:col>15</xdr:col>
      <xdr:colOff>1988345</xdr:colOff>
      <xdr:row>8</xdr:row>
      <xdr:rowOff>97591</xdr:rowOff>
    </xdr:to>
    <xdr:sp macro="" textlink="">
      <xdr:nvSpPr>
        <xdr:cNvPr id="35"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8411766" y="78440"/>
          <a:ext cx="815579" cy="1543151"/>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2500">
              <a:solidFill>
                <a:schemeClr val="bg2">
                  <a:lumMod val="90000"/>
                </a:schemeClr>
              </a:solidFill>
              <a:effectLst>
                <a:outerShdw blurRad="50800" dist="38100" dir="2700000" algn="tl" rotWithShape="0">
                  <a:prstClr val="black">
                    <a:alpha val="40000"/>
                  </a:prstClr>
                </a:outerShdw>
              </a:effectLst>
              <a:ea typeface="Open Sans Bold" panose="020B0806030504020204" pitchFamily="34" charset="0"/>
              <a:cs typeface="Open Sans Bold" panose="020B0806030504020204" pitchFamily="34" charset="0"/>
            </a:rPr>
            <a:t>X</a:t>
          </a:r>
        </a:p>
      </xdr:txBody>
    </xdr:sp>
    <xdr:clientData/>
  </xdr:twoCellAnchor>
  <xdr:twoCellAnchor>
    <xdr:from>
      <xdr:col>14</xdr:col>
      <xdr:colOff>34102</xdr:colOff>
      <xdr:row>3</xdr:row>
      <xdr:rowOff>73567</xdr:rowOff>
    </xdr:from>
    <xdr:to>
      <xdr:col>18</xdr:col>
      <xdr:colOff>49694</xdr:colOff>
      <xdr:row>6</xdr:row>
      <xdr:rowOff>13489</xdr:rowOff>
    </xdr:to>
    <xdr:sp macro="" textlink="">
      <xdr:nvSpPr>
        <xdr:cNvPr id="36"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6660189" y="645067"/>
          <a:ext cx="4769809" cy="511422"/>
        </a:xfrm>
        <a:prstGeom prst="rect">
          <a:avLst/>
        </a:prstGeom>
        <a:noFill/>
      </xdr:spPr>
      <xdr:txBody>
        <a:bodyPr wrap="square" rtlCol="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19</xdr:col>
      <xdr:colOff>100856</xdr:colOff>
      <xdr:row>0</xdr:row>
      <xdr:rowOff>167117</xdr:rowOff>
    </xdr:from>
    <xdr:ext cx="1568823" cy="930639"/>
    <xdr:sp macro="" textlink="">
      <xdr:nvSpPr>
        <xdr:cNvPr id="37" name="TextBox 36"/>
        <xdr:cNvSpPr txBox="1"/>
      </xdr:nvSpPr>
      <xdr:spPr>
        <a:xfrm>
          <a:off x="11646813" y="167117"/>
          <a:ext cx="1568823" cy="9306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Serial</a:t>
          </a:r>
        </a:p>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  Number</a:t>
          </a:r>
        </a:p>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    Tracker</a:t>
          </a:r>
          <a:endParaRPr lang="en-MY" sz="160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endParaRPr>
        </a:p>
      </xdr:txBody>
    </xdr:sp>
    <xdr:clientData/>
  </xdr:oneCellAnchor>
  <xdr:oneCellAnchor>
    <xdr:from>
      <xdr:col>17</xdr:col>
      <xdr:colOff>108171</xdr:colOff>
      <xdr:row>44</xdr:row>
      <xdr:rowOff>184751</xdr:rowOff>
    </xdr:from>
    <xdr:ext cx="2969557" cy="255711"/>
    <xdr:sp macro="" textlink="">
      <xdr:nvSpPr>
        <xdr:cNvPr id="38" name="TextBox 37"/>
        <xdr:cNvSpPr txBox="1"/>
      </xdr:nvSpPr>
      <xdr:spPr>
        <a:xfrm>
          <a:off x="10420019" y="9858838"/>
          <a:ext cx="2969557" cy="255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200" b="1">
              <a:solidFill>
                <a:schemeClr val="bg1"/>
              </a:solidFill>
              <a:latin typeface="Open Sans" pitchFamily="34" charset="0"/>
              <a:ea typeface="Open Sans" pitchFamily="34" charset="0"/>
              <a:cs typeface="Open Sans" pitchFamily="34" charset="0"/>
            </a:rPr>
            <a:t>www.CurrencyExchangePlanner.com</a:t>
          </a:r>
        </a:p>
      </xdr:txBody>
    </xdr:sp>
    <xdr:clientData/>
  </xdr:oneCellAnchor>
  <xdr:oneCellAnchor>
    <xdr:from>
      <xdr:col>15</xdr:col>
      <xdr:colOff>1374953</xdr:colOff>
      <xdr:row>13</xdr:row>
      <xdr:rowOff>16563</xdr:rowOff>
    </xdr:from>
    <xdr:ext cx="3213611" cy="511422"/>
    <xdr:sp macro="" textlink="">
      <xdr:nvSpPr>
        <xdr:cNvPr id="41" name="TextBox 40"/>
        <xdr:cNvSpPr txBox="1"/>
      </xdr:nvSpPr>
      <xdr:spPr>
        <a:xfrm>
          <a:off x="15240040" y="2551041"/>
          <a:ext cx="3213611" cy="511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r>
            <a:rPr lang="en-MY"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Zimbabwe Dollar</a:t>
          </a:r>
        </a:p>
      </xdr:txBody>
    </xdr:sp>
    <xdr:clientData/>
  </xdr:oneCellAnchor>
  <xdr:twoCellAnchor editAs="absolute">
    <xdr:from>
      <xdr:col>13</xdr:col>
      <xdr:colOff>611301</xdr:colOff>
      <xdr:row>41</xdr:row>
      <xdr:rowOff>130864</xdr:rowOff>
    </xdr:from>
    <xdr:to>
      <xdr:col>21</xdr:col>
      <xdr:colOff>0</xdr:colOff>
      <xdr:row>42</xdr:row>
      <xdr:rowOff>74543</xdr:rowOff>
    </xdr:to>
    <xdr:sp macro="" textlink="">
      <xdr:nvSpPr>
        <xdr:cNvPr id="43" name="Rectangle 42"/>
        <xdr:cNvSpPr/>
      </xdr:nvSpPr>
      <xdr:spPr>
        <a:xfrm>
          <a:off x="13250562" y="9192038"/>
          <a:ext cx="6627699" cy="175592"/>
        </a:xfrm>
        <a:prstGeom prst="rect">
          <a:avLst/>
        </a:prstGeom>
        <a:solidFill>
          <a:srgbClr val="9586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14</xdr:col>
      <xdr:colOff>122891</xdr:colOff>
      <xdr:row>42</xdr:row>
      <xdr:rowOff>120138</xdr:rowOff>
    </xdr:from>
    <xdr:to>
      <xdr:col>20</xdr:col>
      <xdr:colOff>302185</xdr:colOff>
      <xdr:row>44</xdr:row>
      <xdr:rowOff>97726</xdr:rowOff>
    </xdr:to>
    <xdr:sp macro="" textlink="">
      <xdr:nvSpPr>
        <xdr:cNvPr id="44" name="Text Box 7"/>
        <xdr:cNvSpPr txBox="1">
          <a:spLocks noChangeAspect="1"/>
        </xdr:cNvSpPr>
      </xdr:nvSpPr>
      <xdr:spPr>
        <a:xfrm>
          <a:off x="13375065" y="9413225"/>
          <a:ext cx="6192468" cy="35858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2000" i="1">
              <a:solidFill>
                <a:schemeClr val="bg1"/>
              </a:solidFill>
              <a:effectLst/>
              <a:latin typeface="+mn-lt"/>
              <a:ea typeface="+mn-ea"/>
              <a:cs typeface="+mn-cs"/>
            </a:rPr>
            <a:t>Currency</a:t>
          </a:r>
          <a:r>
            <a:rPr lang="en-US" sz="2000" i="1" baseline="0">
              <a:solidFill>
                <a:schemeClr val="bg1"/>
              </a:solidFill>
              <a:effectLst/>
              <a:latin typeface="+mn-lt"/>
              <a:ea typeface="+mn-ea"/>
              <a:cs typeface="+mn-cs"/>
            </a:rPr>
            <a:t> </a:t>
          </a:r>
          <a:r>
            <a:rPr lang="en-US" sz="2000" i="1">
              <a:solidFill>
                <a:srgbClr val="FFFF00"/>
              </a:solidFill>
              <a:effectLst/>
              <a:latin typeface="Open Sans" panose="020B0606030504020204" pitchFamily="34" charset="0"/>
              <a:ea typeface="Calibri"/>
              <a:cs typeface="Times New Roman" panose="02020603050405020304" pitchFamily="18" charset="0"/>
            </a:rPr>
            <a:t>Exchange </a:t>
          </a:r>
          <a:r>
            <a:rPr lang="en-US" sz="20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2000">
            <a:effectLst/>
            <a:ea typeface="Calibri"/>
            <a:cs typeface="Times New Roman" panose="02020603050405020304" pitchFamily="18" charset="0"/>
          </a:endParaRPr>
        </a:p>
      </xdr:txBody>
    </xdr:sp>
    <xdr:clientData/>
  </xdr:twoCellAnchor>
  <xdr:twoCellAnchor>
    <xdr:from>
      <xdr:col>22</xdr:col>
      <xdr:colOff>1172766</xdr:colOff>
      <xdr:row>0</xdr:row>
      <xdr:rowOff>78440</xdr:rowOff>
    </xdr:from>
    <xdr:to>
      <xdr:col>22</xdr:col>
      <xdr:colOff>1988345</xdr:colOff>
      <xdr:row>8</xdr:row>
      <xdr:rowOff>97591</xdr:rowOff>
    </xdr:to>
    <xdr:sp macro="" textlink="">
      <xdr:nvSpPr>
        <xdr:cNvPr id="45"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15037853" y="78440"/>
          <a:ext cx="815579" cy="1543151"/>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2500">
              <a:solidFill>
                <a:schemeClr val="bg2">
                  <a:lumMod val="90000"/>
                </a:schemeClr>
              </a:solidFill>
              <a:effectLst>
                <a:outerShdw blurRad="50800" dist="38100" dir="2700000" algn="tl" rotWithShape="0">
                  <a:prstClr val="black">
                    <a:alpha val="40000"/>
                  </a:prstClr>
                </a:outerShdw>
              </a:effectLst>
              <a:ea typeface="Open Sans Bold" panose="020B0806030504020204" pitchFamily="34" charset="0"/>
              <a:cs typeface="Open Sans Bold" panose="020B0806030504020204" pitchFamily="34" charset="0"/>
            </a:rPr>
            <a:t>X</a:t>
          </a:r>
        </a:p>
      </xdr:txBody>
    </xdr:sp>
    <xdr:clientData/>
  </xdr:twoCellAnchor>
  <xdr:twoCellAnchor>
    <xdr:from>
      <xdr:col>21</xdr:col>
      <xdr:colOff>34102</xdr:colOff>
      <xdr:row>3</xdr:row>
      <xdr:rowOff>73567</xdr:rowOff>
    </xdr:from>
    <xdr:to>
      <xdr:col>25</xdr:col>
      <xdr:colOff>49694</xdr:colOff>
      <xdr:row>6</xdr:row>
      <xdr:rowOff>13489</xdr:rowOff>
    </xdr:to>
    <xdr:sp macro="" textlink="">
      <xdr:nvSpPr>
        <xdr:cNvPr id="46"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13286276" y="645067"/>
          <a:ext cx="4769809" cy="511422"/>
        </a:xfrm>
        <a:prstGeom prst="rect">
          <a:avLst/>
        </a:prstGeom>
        <a:noFill/>
      </xdr:spPr>
      <xdr:txBody>
        <a:bodyPr wrap="square" rtlCol="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26</xdr:col>
      <xdr:colOff>100856</xdr:colOff>
      <xdr:row>0</xdr:row>
      <xdr:rowOff>167117</xdr:rowOff>
    </xdr:from>
    <xdr:ext cx="1568823" cy="930639"/>
    <xdr:sp macro="" textlink="">
      <xdr:nvSpPr>
        <xdr:cNvPr id="47" name="TextBox 46"/>
        <xdr:cNvSpPr txBox="1"/>
      </xdr:nvSpPr>
      <xdr:spPr>
        <a:xfrm>
          <a:off x="18272899" y="167117"/>
          <a:ext cx="1568823" cy="9306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Serial</a:t>
          </a:r>
        </a:p>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  Number</a:t>
          </a:r>
        </a:p>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    Tracker</a:t>
          </a:r>
          <a:endParaRPr lang="en-MY" sz="160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endParaRPr>
        </a:p>
      </xdr:txBody>
    </xdr:sp>
    <xdr:clientData/>
  </xdr:oneCellAnchor>
  <xdr:oneCellAnchor>
    <xdr:from>
      <xdr:col>24</xdr:col>
      <xdr:colOff>108171</xdr:colOff>
      <xdr:row>44</xdr:row>
      <xdr:rowOff>184751</xdr:rowOff>
    </xdr:from>
    <xdr:ext cx="2969557" cy="255711"/>
    <xdr:sp macro="" textlink="">
      <xdr:nvSpPr>
        <xdr:cNvPr id="48" name="TextBox 47"/>
        <xdr:cNvSpPr txBox="1"/>
      </xdr:nvSpPr>
      <xdr:spPr>
        <a:xfrm>
          <a:off x="17046106" y="9858838"/>
          <a:ext cx="2969557" cy="255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200" b="1">
              <a:solidFill>
                <a:schemeClr val="bg1"/>
              </a:solidFill>
              <a:latin typeface="Open Sans" pitchFamily="34" charset="0"/>
              <a:ea typeface="Open Sans" pitchFamily="34" charset="0"/>
              <a:cs typeface="Open Sans" pitchFamily="34" charset="0"/>
            </a:rPr>
            <a:t>www.CurrencyExchangePlanner.com</a:t>
          </a:r>
        </a:p>
      </xdr:txBody>
    </xdr:sp>
    <xdr:clientData/>
  </xdr:oneCellAnchor>
  <xdr:oneCellAnchor>
    <xdr:from>
      <xdr:col>22</xdr:col>
      <xdr:colOff>1374953</xdr:colOff>
      <xdr:row>13</xdr:row>
      <xdr:rowOff>16563</xdr:rowOff>
    </xdr:from>
    <xdr:ext cx="3213611" cy="511422"/>
    <xdr:sp macro="" textlink="">
      <xdr:nvSpPr>
        <xdr:cNvPr id="49" name="TextBox 48"/>
        <xdr:cNvSpPr txBox="1"/>
      </xdr:nvSpPr>
      <xdr:spPr>
        <a:xfrm>
          <a:off x="15240040" y="2551041"/>
          <a:ext cx="3213611" cy="511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r>
            <a:rPr lang="en-MY"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Vietnamese Dong</a:t>
          </a:r>
        </a:p>
      </xdr:txBody>
    </xdr:sp>
    <xdr:clientData/>
  </xdr:oneCellAnchor>
  <xdr:twoCellAnchor editAs="absolute">
    <xdr:from>
      <xdr:col>21</xdr:col>
      <xdr:colOff>9994</xdr:colOff>
      <xdr:row>41</xdr:row>
      <xdr:rowOff>134177</xdr:rowOff>
    </xdr:from>
    <xdr:to>
      <xdr:col>28</xdr:col>
      <xdr:colOff>11606</xdr:colOff>
      <xdr:row>42</xdr:row>
      <xdr:rowOff>77856</xdr:rowOff>
    </xdr:to>
    <xdr:sp macro="" textlink="">
      <xdr:nvSpPr>
        <xdr:cNvPr id="51" name="Rectangle 50"/>
        <xdr:cNvSpPr/>
      </xdr:nvSpPr>
      <xdr:spPr>
        <a:xfrm>
          <a:off x="19888255" y="9195351"/>
          <a:ext cx="6627699" cy="175592"/>
        </a:xfrm>
        <a:prstGeom prst="rect">
          <a:avLst/>
        </a:prstGeom>
        <a:solidFill>
          <a:srgbClr val="9586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21</xdr:col>
      <xdr:colOff>143076</xdr:colOff>
      <xdr:row>42</xdr:row>
      <xdr:rowOff>131727</xdr:rowOff>
    </xdr:from>
    <xdr:to>
      <xdr:col>27</xdr:col>
      <xdr:colOff>322370</xdr:colOff>
      <xdr:row>44</xdr:row>
      <xdr:rowOff>109315</xdr:rowOff>
    </xdr:to>
    <xdr:sp macro="" textlink="">
      <xdr:nvSpPr>
        <xdr:cNvPr id="52" name="Text Box 7"/>
        <xdr:cNvSpPr txBox="1">
          <a:spLocks noChangeAspect="1"/>
        </xdr:cNvSpPr>
      </xdr:nvSpPr>
      <xdr:spPr>
        <a:xfrm>
          <a:off x="20021337" y="9424814"/>
          <a:ext cx="6192468" cy="35858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2000" i="1">
              <a:solidFill>
                <a:schemeClr val="bg1"/>
              </a:solidFill>
              <a:effectLst/>
              <a:latin typeface="+mn-lt"/>
              <a:ea typeface="+mn-ea"/>
              <a:cs typeface="+mn-cs"/>
            </a:rPr>
            <a:t>Currency</a:t>
          </a:r>
          <a:r>
            <a:rPr lang="en-US" sz="2000" i="1" baseline="0">
              <a:solidFill>
                <a:schemeClr val="bg1"/>
              </a:solidFill>
              <a:effectLst/>
              <a:latin typeface="+mn-lt"/>
              <a:ea typeface="+mn-ea"/>
              <a:cs typeface="+mn-cs"/>
            </a:rPr>
            <a:t> </a:t>
          </a:r>
          <a:r>
            <a:rPr lang="en-US" sz="2000" i="1">
              <a:solidFill>
                <a:srgbClr val="FFFF00"/>
              </a:solidFill>
              <a:effectLst/>
              <a:latin typeface="Open Sans" panose="020B0606030504020204" pitchFamily="34" charset="0"/>
              <a:ea typeface="Calibri"/>
              <a:cs typeface="Times New Roman" panose="02020603050405020304" pitchFamily="18" charset="0"/>
            </a:rPr>
            <a:t>Exchange </a:t>
          </a:r>
          <a:r>
            <a:rPr lang="en-US" sz="20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2000">
            <a:effectLst/>
            <a:ea typeface="Calibri"/>
            <a:cs typeface="Times New Roman" panose="02020603050405020304" pitchFamily="18" charset="0"/>
          </a:endParaRPr>
        </a:p>
      </xdr:txBody>
    </xdr:sp>
    <xdr:clientData/>
  </xdr:twoCellAnchor>
  <xdr:twoCellAnchor>
    <xdr:from>
      <xdr:col>29</xdr:col>
      <xdr:colOff>1172766</xdr:colOff>
      <xdr:row>0</xdr:row>
      <xdr:rowOff>78440</xdr:rowOff>
    </xdr:from>
    <xdr:to>
      <xdr:col>29</xdr:col>
      <xdr:colOff>1988345</xdr:colOff>
      <xdr:row>8</xdr:row>
      <xdr:rowOff>97591</xdr:rowOff>
    </xdr:to>
    <xdr:sp macro="" textlink="">
      <xdr:nvSpPr>
        <xdr:cNvPr id="53"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21663940" y="78440"/>
          <a:ext cx="815579" cy="1543151"/>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2500">
              <a:solidFill>
                <a:schemeClr val="bg2">
                  <a:lumMod val="90000"/>
                </a:schemeClr>
              </a:solidFill>
              <a:effectLst>
                <a:outerShdw blurRad="50800" dist="38100" dir="2700000" algn="tl" rotWithShape="0">
                  <a:prstClr val="black">
                    <a:alpha val="40000"/>
                  </a:prstClr>
                </a:outerShdw>
              </a:effectLst>
              <a:ea typeface="Open Sans Bold" panose="020B0806030504020204" pitchFamily="34" charset="0"/>
              <a:cs typeface="Open Sans Bold" panose="020B0806030504020204" pitchFamily="34" charset="0"/>
            </a:rPr>
            <a:t>X</a:t>
          </a:r>
        </a:p>
      </xdr:txBody>
    </xdr:sp>
    <xdr:clientData/>
  </xdr:twoCellAnchor>
  <xdr:twoCellAnchor>
    <xdr:from>
      <xdr:col>28</xdr:col>
      <xdr:colOff>34102</xdr:colOff>
      <xdr:row>3</xdr:row>
      <xdr:rowOff>73567</xdr:rowOff>
    </xdr:from>
    <xdr:to>
      <xdr:col>32</xdr:col>
      <xdr:colOff>49694</xdr:colOff>
      <xdr:row>6</xdr:row>
      <xdr:rowOff>13489</xdr:rowOff>
    </xdr:to>
    <xdr:sp macro="" textlink="">
      <xdr:nvSpPr>
        <xdr:cNvPr id="54"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19912363" y="645067"/>
          <a:ext cx="4769809" cy="511422"/>
        </a:xfrm>
        <a:prstGeom prst="rect">
          <a:avLst/>
        </a:prstGeom>
        <a:noFill/>
      </xdr:spPr>
      <xdr:txBody>
        <a:bodyPr wrap="square" rtlCol="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33</xdr:col>
      <xdr:colOff>100856</xdr:colOff>
      <xdr:row>0</xdr:row>
      <xdr:rowOff>167117</xdr:rowOff>
    </xdr:from>
    <xdr:ext cx="1568823" cy="930639"/>
    <xdr:sp macro="" textlink="">
      <xdr:nvSpPr>
        <xdr:cNvPr id="55" name="TextBox 54"/>
        <xdr:cNvSpPr txBox="1"/>
      </xdr:nvSpPr>
      <xdr:spPr>
        <a:xfrm>
          <a:off x="24898986" y="167117"/>
          <a:ext cx="1568823" cy="9306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Serial</a:t>
          </a:r>
        </a:p>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  Number</a:t>
          </a:r>
        </a:p>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    Tracker</a:t>
          </a:r>
          <a:endParaRPr lang="en-MY" sz="160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endParaRPr>
        </a:p>
      </xdr:txBody>
    </xdr:sp>
    <xdr:clientData/>
  </xdr:oneCellAnchor>
  <xdr:oneCellAnchor>
    <xdr:from>
      <xdr:col>31</xdr:col>
      <xdr:colOff>108171</xdr:colOff>
      <xdr:row>44</xdr:row>
      <xdr:rowOff>184751</xdr:rowOff>
    </xdr:from>
    <xdr:ext cx="2969557" cy="255711"/>
    <xdr:sp macro="" textlink="">
      <xdr:nvSpPr>
        <xdr:cNvPr id="56" name="TextBox 55"/>
        <xdr:cNvSpPr txBox="1"/>
      </xdr:nvSpPr>
      <xdr:spPr>
        <a:xfrm>
          <a:off x="23672193" y="9858838"/>
          <a:ext cx="2969557" cy="255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200" b="1">
              <a:solidFill>
                <a:schemeClr val="bg1"/>
              </a:solidFill>
              <a:latin typeface="Open Sans" pitchFamily="34" charset="0"/>
              <a:ea typeface="Open Sans" pitchFamily="34" charset="0"/>
              <a:cs typeface="Open Sans" pitchFamily="34" charset="0"/>
            </a:rPr>
            <a:t>www.CurrencyExchangePlanner.com</a:t>
          </a:r>
        </a:p>
      </xdr:txBody>
    </xdr:sp>
    <xdr:clientData/>
  </xdr:oneCellAnchor>
  <xdr:oneCellAnchor>
    <xdr:from>
      <xdr:col>29</xdr:col>
      <xdr:colOff>1101587</xdr:colOff>
      <xdr:row>13</xdr:row>
      <xdr:rowOff>16563</xdr:rowOff>
    </xdr:from>
    <xdr:ext cx="3486977" cy="511422"/>
    <xdr:sp macro="" textlink="">
      <xdr:nvSpPr>
        <xdr:cNvPr id="57" name="TextBox 56"/>
        <xdr:cNvSpPr txBox="1"/>
      </xdr:nvSpPr>
      <xdr:spPr>
        <a:xfrm>
          <a:off x="28218848" y="2551041"/>
          <a:ext cx="3486977" cy="511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r>
            <a:rPr lang="en-MY"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Indonesian</a:t>
          </a:r>
          <a:r>
            <a:rPr lang="en-MY" sz="24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 Rupiah</a:t>
          </a:r>
          <a:endParaRPr lang="en-MY"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endParaRPr>
        </a:p>
      </xdr:txBody>
    </xdr:sp>
    <xdr:clientData/>
  </xdr:oneCellAnchor>
  <xdr:twoCellAnchor editAs="absolute">
    <xdr:from>
      <xdr:col>28</xdr:col>
      <xdr:colOff>5025</xdr:colOff>
      <xdr:row>41</xdr:row>
      <xdr:rowOff>129208</xdr:rowOff>
    </xdr:from>
    <xdr:to>
      <xdr:col>35</xdr:col>
      <xdr:colOff>6637</xdr:colOff>
      <xdr:row>42</xdr:row>
      <xdr:rowOff>72887</xdr:rowOff>
    </xdr:to>
    <xdr:sp macro="" textlink="">
      <xdr:nvSpPr>
        <xdr:cNvPr id="59" name="Rectangle 58"/>
        <xdr:cNvSpPr/>
      </xdr:nvSpPr>
      <xdr:spPr>
        <a:xfrm>
          <a:off x="26509373" y="9190382"/>
          <a:ext cx="6627699" cy="175592"/>
        </a:xfrm>
        <a:prstGeom prst="rect">
          <a:avLst/>
        </a:prstGeom>
        <a:solidFill>
          <a:srgbClr val="9586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28</xdr:col>
      <xdr:colOff>188110</xdr:colOff>
      <xdr:row>42</xdr:row>
      <xdr:rowOff>143316</xdr:rowOff>
    </xdr:from>
    <xdr:to>
      <xdr:col>34</xdr:col>
      <xdr:colOff>367404</xdr:colOff>
      <xdr:row>44</xdr:row>
      <xdr:rowOff>120904</xdr:rowOff>
    </xdr:to>
    <xdr:sp macro="" textlink="">
      <xdr:nvSpPr>
        <xdr:cNvPr id="60" name="Text Box 7"/>
        <xdr:cNvSpPr txBox="1">
          <a:spLocks noChangeAspect="1"/>
        </xdr:cNvSpPr>
      </xdr:nvSpPr>
      <xdr:spPr>
        <a:xfrm>
          <a:off x="26692458" y="9436403"/>
          <a:ext cx="6192468" cy="35858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2000" i="1">
              <a:solidFill>
                <a:schemeClr val="bg1"/>
              </a:solidFill>
              <a:effectLst/>
              <a:latin typeface="+mn-lt"/>
              <a:ea typeface="+mn-ea"/>
              <a:cs typeface="+mn-cs"/>
            </a:rPr>
            <a:t>Currency</a:t>
          </a:r>
          <a:r>
            <a:rPr lang="en-US" sz="2000" i="1" baseline="0">
              <a:solidFill>
                <a:schemeClr val="bg1"/>
              </a:solidFill>
              <a:effectLst/>
              <a:latin typeface="+mn-lt"/>
              <a:ea typeface="+mn-ea"/>
              <a:cs typeface="+mn-cs"/>
            </a:rPr>
            <a:t> </a:t>
          </a:r>
          <a:r>
            <a:rPr lang="en-US" sz="2000" i="1">
              <a:solidFill>
                <a:srgbClr val="FFFF00"/>
              </a:solidFill>
              <a:effectLst/>
              <a:latin typeface="Open Sans" panose="020B0606030504020204" pitchFamily="34" charset="0"/>
              <a:ea typeface="Calibri"/>
              <a:cs typeface="Times New Roman" panose="02020603050405020304" pitchFamily="18" charset="0"/>
            </a:rPr>
            <a:t>Exchange </a:t>
          </a:r>
          <a:r>
            <a:rPr lang="en-US" sz="20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2000">
            <a:effectLst/>
            <a:ea typeface="Calibri"/>
            <a:cs typeface="Times New Roman" panose="02020603050405020304" pitchFamily="18" charset="0"/>
          </a:endParaRPr>
        </a:p>
      </xdr:txBody>
    </xdr:sp>
    <xdr:clientData/>
  </xdr:twoCellAnchor>
  <xdr:oneCellAnchor>
    <xdr:from>
      <xdr:col>1</xdr:col>
      <xdr:colOff>16565</xdr:colOff>
      <xdr:row>17</xdr:row>
      <xdr:rowOff>24848</xdr:rowOff>
    </xdr:from>
    <xdr:ext cx="4544514" cy="937629"/>
    <xdr:sp macro="" textlink="">
      <xdr:nvSpPr>
        <xdr:cNvPr id="61" name="Rectangle 60"/>
        <xdr:cNvSpPr/>
      </xdr:nvSpPr>
      <xdr:spPr>
        <a:xfrm>
          <a:off x="629478" y="3520109"/>
          <a:ext cx="4544514"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TRIAL VERSION</a:t>
          </a:r>
        </a:p>
      </xdr:txBody>
    </xdr:sp>
    <xdr:clientData/>
  </xdr:oneCellAnchor>
</xdr:wsDr>
</file>

<file path=xl/drawings/drawing17.xml><?xml version="1.0" encoding="utf-8"?>
<xdr:wsDr xmlns:xdr="http://schemas.openxmlformats.org/drawingml/2006/spreadsheetDrawing" xmlns:a="http://schemas.openxmlformats.org/drawingml/2006/main">
  <xdr:twoCellAnchor editAs="absolute">
    <xdr:from>
      <xdr:col>31</xdr:col>
      <xdr:colOff>637760</xdr:colOff>
      <xdr:row>0</xdr:row>
      <xdr:rowOff>0</xdr:rowOff>
    </xdr:from>
    <xdr:to>
      <xdr:col>34</xdr:col>
      <xdr:colOff>606942</xdr:colOff>
      <xdr:row>7</xdr:row>
      <xdr:rowOff>551</xdr:rowOff>
    </xdr:to>
    <xdr:sp macro="" textlink="">
      <xdr:nvSpPr>
        <xdr:cNvPr id="2" name="Rectangle 2"/>
        <xdr:cNvSpPr/>
      </xdr:nvSpPr>
      <xdr:spPr>
        <a:xfrm>
          <a:off x="30755810" y="0"/>
          <a:ext cx="2293282" cy="1334051"/>
        </a:xfrm>
        <a:custGeom>
          <a:avLst/>
          <a:gdLst>
            <a:gd name="connsiteX0" fmla="*/ 0 w 1871345"/>
            <a:gd name="connsiteY0" fmla="*/ 0 h 1245235"/>
            <a:gd name="connsiteX1" fmla="*/ 1871345 w 1871345"/>
            <a:gd name="connsiteY1" fmla="*/ 0 h 1245235"/>
            <a:gd name="connsiteX2" fmla="*/ 1871345 w 1871345"/>
            <a:gd name="connsiteY2" fmla="*/ 1245235 h 1245235"/>
            <a:gd name="connsiteX3" fmla="*/ 0 w 1871345"/>
            <a:gd name="connsiteY3" fmla="*/ 1245235 h 1245235"/>
            <a:gd name="connsiteX4" fmla="*/ 0 w 1871345"/>
            <a:gd name="connsiteY4" fmla="*/ 0 h 1245235"/>
            <a:gd name="connsiteX0" fmla="*/ 0 w 2621094"/>
            <a:gd name="connsiteY0" fmla="*/ 0 h 1248175"/>
            <a:gd name="connsiteX1" fmla="*/ 2621094 w 2621094"/>
            <a:gd name="connsiteY1" fmla="*/ 2940 h 1248175"/>
            <a:gd name="connsiteX2" fmla="*/ 2621094 w 2621094"/>
            <a:gd name="connsiteY2" fmla="*/ 1248175 h 1248175"/>
            <a:gd name="connsiteX3" fmla="*/ 749749 w 2621094"/>
            <a:gd name="connsiteY3" fmla="*/ 1248175 h 1248175"/>
            <a:gd name="connsiteX4" fmla="*/ 0 w 2621094"/>
            <a:gd name="connsiteY4" fmla="*/ 0 h 1248175"/>
            <a:gd name="connsiteX0" fmla="*/ 0 w 2474059"/>
            <a:gd name="connsiteY0" fmla="*/ 0 h 1245236"/>
            <a:gd name="connsiteX1" fmla="*/ 2474059 w 2474059"/>
            <a:gd name="connsiteY1" fmla="*/ 1 h 1245236"/>
            <a:gd name="connsiteX2" fmla="*/ 2474059 w 2474059"/>
            <a:gd name="connsiteY2" fmla="*/ 1245236 h 1245236"/>
            <a:gd name="connsiteX3" fmla="*/ 602714 w 2474059"/>
            <a:gd name="connsiteY3" fmla="*/ 1245236 h 1245236"/>
            <a:gd name="connsiteX4" fmla="*/ 0 w 2474059"/>
            <a:gd name="connsiteY4" fmla="*/ 0 h 1245236"/>
            <a:gd name="connsiteX0" fmla="*/ 0 w 2621075"/>
            <a:gd name="connsiteY0" fmla="*/ 0 h 1248176"/>
            <a:gd name="connsiteX1" fmla="*/ 2621075 w 2621075"/>
            <a:gd name="connsiteY1" fmla="*/ 2941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48176"/>
            <a:gd name="connsiteX1" fmla="*/ 2618135 w 2621075"/>
            <a:gd name="connsiteY1" fmla="*/ 0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5543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3606 w 2621075"/>
            <a:gd name="connsiteY3" fmla="*/ 1255924 h 1255924"/>
            <a:gd name="connsiteX4" fmla="*/ 0 w 2621075"/>
            <a:gd name="connsiteY4" fmla="*/ 0 h 1255924"/>
            <a:gd name="connsiteX0" fmla="*/ 0 w 2621075"/>
            <a:gd name="connsiteY0" fmla="*/ 0 h 1258233"/>
            <a:gd name="connsiteX1" fmla="*/ 261813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4618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19170 w 2621075"/>
            <a:gd name="connsiteY2" fmla="*/ 1255924 h 1258233"/>
            <a:gd name="connsiteX3" fmla="*/ 755915 w 2621075"/>
            <a:gd name="connsiteY3" fmla="*/ 1258233 h 1258233"/>
            <a:gd name="connsiteX4" fmla="*/ 0 w 2621075"/>
            <a:gd name="connsiteY4" fmla="*/ 0 h 1258233"/>
            <a:gd name="connsiteX0" fmla="*/ 0 w 2623615"/>
            <a:gd name="connsiteY0" fmla="*/ 0 h 1258233"/>
            <a:gd name="connsiteX1" fmla="*/ 2621075 w 2623615"/>
            <a:gd name="connsiteY1" fmla="*/ 0 h 1258233"/>
            <a:gd name="connsiteX2" fmla="*/ 2623615 w 2623615"/>
            <a:gd name="connsiteY2" fmla="*/ 1255924 h 1258233"/>
            <a:gd name="connsiteX3" fmla="*/ 755915 w 2623615"/>
            <a:gd name="connsiteY3" fmla="*/ 1258233 h 1258233"/>
            <a:gd name="connsiteX4" fmla="*/ 0 w 2623615"/>
            <a:gd name="connsiteY4" fmla="*/ 0 h 1258233"/>
            <a:gd name="connsiteX0" fmla="*/ 0 w 2623859"/>
            <a:gd name="connsiteY0" fmla="*/ 0 h 1258233"/>
            <a:gd name="connsiteX1" fmla="*/ 2623615 w 2623859"/>
            <a:gd name="connsiteY1" fmla="*/ 0 h 1258233"/>
            <a:gd name="connsiteX2" fmla="*/ 2623615 w 2623859"/>
            <a:gd name="connsiteY2" fmla="*/ 1255924 h 1258233"/>
            <a:gd name="connsiteX3" fmla="*/ 755915 w 2623859"/>
            <a:gd name="connsiteY3" fmla="*/ 1258233 h 1258233"/>
            <a:gd name="connsiteX4" fmla="*/ 0 w 2623859"/>
            <a:gd name="connsiteY4" fmla="*/ 0 h 125823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623859" h="1258233">
              <a:moveTo>
                <a:pt x="0" y="0"/>
              </a:moveTo>
              <a:lnTo>
                <a:pt x="2623615" y="0"/>
              </a:lnTo>
              <a:cubicBezTo>
                <a:pt x="2624462" y="418641"/>
                <a:pt x="2622768" y="837283"/>
                <a:pt x="2623615" y="1255924"/>
              </a:cubicBezTo>
              <a:lnTo>
                <a:pt x="755915" y="1258233"/>
              </a:lnTo>
              <a:lnTo>
                <a:pt x="0" y="0"/>
              </a:lnTo>
              <a:close/>
            </a:path>
          </a:pathLst>
        </a:custGeom>
        <a:solidFill>
          <a:srgbClr val="9FAB3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24</xdr:col>
      <xdr:colOff>637760</xdr:colOff>
      <xdr:row>0</xdr:row>
      <xdr:rowOff>0</xdr:rowOff>
    </xdr:from>
    <xdr:to>
      <xdr:col>27</xdr:col>
      <xdr:colOff>606942</xdr:colOff>
      <xdr:row>7</xdr:row>
      <xdr:rowOff>551</xdr:rowOff>
    </xdr:to>
    <xdr:sp macro="" textlink="">
      <xdr:nvSpPr>
        <xdr:cNvPr id="3" name="Rectangle 2"/>
        <xdr:cNvSpPr/>
      </xdr:nvSpPr>
      <xdr:spPr>
        <a:xfrm>
          <a:off x="24145460" y="0"/>
          <a:ext cx="2293282" cy="1334051"/>
        </a:xfrm>
        <a:custGeom>
          <a:avLst/>
          <a:gdLst>
            <a:gd name="connsiteX0" fmla="*/ 0 w 1871345"/>
            <a:gd name="connsiteY0" fmla="*/ 0 h 1245235"/>
            <a:gd name="connsiteX1" fmla="*/ 1871345 w 1871345"/>
            <a:gd name="connsiteY1" fmla="*/ 0 h 1245235"/>
            <a:gd name="connsiteX2" fmla="*/ 1871345 w 1871345"/>
            <a:gd name="connsiteY2" fmla="*/ 1245235 h 1245235"/>
            <a:gd name="connsiteX3" fmla="*/ 0 w 1871345"/>
            <a:gd name="connsiteY3" fmla="*/ 1245235 h 1245235"/>
            <a:gd name="connsiteX4" fmla="*/ 0 w 1871345"/>
            <a:gd name="connsiteY4" fmla="*/ 0 h 1245235"/>
            <a:gd name="connsiteX0" fmla="*/ 0 w 2621094"/>
            <a:gd name="connsiteY0" fmla="*/ 0 h 1248175"/>
            <a:gd name="connsiteX1" fmla="*/ 2621094 w 2621094"/>
            <a:gd name="connsiteY1" fmla="*/ 2940 h 1248175"/>
            <a:gd name="connsiteX2" fmla="*/ 2621094 w 2621094"/>
            <a:gd name="connsiteY2" fmla="*/ 1248175 h 1248175"/>
            <a:gd name="connsiteX3" fmla="*/ 749749 w 2621094"/>
            <a:gd name="connsiteY3" fmla="*/ 1248175 h 1248175"/>
            <a:gd name="connsiteX4" fmla="*/ 0 w 2621094"/>
            <a:gd name="connsiteY4" fmla="*/ 0 h 1248175"/>
            <a:gd name="connsiteX0" fmla="*/ 0 w 2474059"/>
            <a:gd name="connsiteY0" fmla="*/ 0 h 1245236"/>
            <a:gd name="connsiteX1" fmla="*/ 2474059 w 2474059"/>
            <a:gd name="connsiteY1" fmla="*/ 1 h 1245236"/>
            <a:gd name="connsiteX2" fmla="*/ 2474059 w 2474059"/>
            <a:gd name="connsiteY2" fmla="*/ 1245236 h 1245236"/>
            <a:gd name="connsiteX3" fmla="*/ 602714 w 2474059"/>
            <a:gd name="connsiteY3" fmla="*/ 1245236 h 1245236"/>
            <a:gd name="connsiteX4" fmla="*/ 0 w 2474059"/>
            <a:gd name="connsiteY4" fmla="*/ 0 h 1245236"/>
            <a:gd name="connsiteX0" fmla="*/ 0 w 2621075"/>
            <a:gd name="connsiteY0" fmla="*/ 0 h 1248176"/>
            <a:gd name="connsiteX1" fmla="*/ 2621075 w 2621075"/>
            <a:gd name="connsiteY1" fmla="*/ 2941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48176"/>
            <a:gd name="connsiteX1" fmla="*/ 2618135 w 2621075"/>
            <a:gd name="connsiteY1" fmla="*/ 0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5543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3606 w 2621075"/>
            <a:gd name="connsiteY3" fmla="*/ 1255924 h 1255924"/>
            <a:gd name="connsiteX4" fmla="*/ 0 w 2621075"/>
            <a:gd name="connsiteY4" fmla="*/ 0 h 1255924"/>
            <a:gd name="connsiteX0" fmla="*/ 0 w 2621075"/>
            <a:gd name="connsiteY0" fmla="*/ 0 h 1258233"/>
            <a:gd name="connsiteX1" fmla="*/ 261813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4618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19170 w 2621075"/>
            <a:gd name="connsiteY2" fmla="*/ 1255924 h 1258233"/>
            <a:gd name="connsiteX3" fmla="*/ 755915 w 2621075"/>
            <a:gd name="connsiteY3" fmla="*/ 1258233 h 1258233"/>
            <a:gd name="connsiteX4" fmla="*/ 0 w 2621075"/>
            <a:gd name="connsiteY4" fmla="*/ 0 h 1258233"/>
            <a:gd name="connsiteX0" fmla="*/ 0 w 2623615"/>
            <a:gd name="connsiteY0" fmla="*/ 0 h 1258233"/>
            <a:gd name="connsiteX1" fmla="*/ 2621075 w 2623615"/>
            <a:gd name="connsiteY1" fmla="*/ 0 h 1258233"/>
            <a:gd name="connsiteX2" fmla="*/ 2623615 w 2623615"/>
            <a:gd name="connsiteY2" fmla="*/ 1255924 h 1258233"/>
            <a:gd name="connsiteX3" fmla="*/ 755915 w 2623615"/>
            <a:gd name="connsiteY3" fmla="*/ 1258233 h 1258233"/>
            <a:gd name="connsiteX4" fmla="*/ 0 w 2623615"/>
            <a:gd name="connsiteY4" fmla="*/ 0 h 1258233"/>
            <a:gd name="connsiteX0" fmla="*/ 0 w 2623859"/>
            <a:gd name="connsiteY0" fmla="*/ 0 h 1258233"/>
            <a:gd name="connsiteX1" fmla="*/ 2623615 w 2623859"/>
            <a:gd name="connsiteY1" fmla="*/ 0 h 1258233"/>
            <a:gd name="connsiteX2" fmla="*/ 2623615 w 2623859"/>
            <a:gd name="connsiteY2" fmla="*/ 1255924 h 1258233"/>
            <a:gd name="connsiteX3" fmla="*/ 755915 w 2623859"/>
            <a:gd name="connsiteY3" fmla="*/ 1258233 h 1258233"/>
            <a:gd name="connsiteX4" fmla="*/ 0 w 2623859"/>
            <a:gd name="connsiteY4" fmla="*/ 0 h 125823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623859" h="1258233">
              <a:moveTo>
                <a:pt x="0" y="0"/>
              </a:moveTo>
              <a:lnTo>
                <a:pt x="2623615" y="0"/>
              </a:lnTo>
              <a:cubicBezTo>
                <a:pt x="2624462" y="418641"/>
                <a:pt x="2622768" y="837283"/>
                <a:pt x="2623615" y="1255924"/>
              </a:cubicBezTo>
              <a:lnTo>
                <a:pt x="755915" y="1258233"/>
              </a:lnTo>
              <a:lnTo>
                <a:pt x="0" y="0"/>
              </a:lnTo>
              <a:close/>
            </a:path>
          </a:pathLst>
        </a:custGeom>
        <a:solidFill>
          <a:srgbClr val="9FAB3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17</xdr:col>
      <xdr:colOff>661058</xdr:colOff>
      <xdr:row>0</xdr:row>
      <xdr:rowOff>0</xdr:rowOff>
    </xdr:from>
    <xdr:to>
      <xdr:col>21</xdr:col>
      <xdr:colOff>17327</xdr:colOff>
      <xdr:row>7</xdr:row>
      <xdr:rowOff>551</xdr:rowOff>
    </xdr:to>
    <xdr:sp macro="" textlink="">
      <xdr:nvSpPr>
        <xdr:cNvPr id="4" name="Rectangle 2"/>
        <xdr:cNvSpPr/>
      </xdr:nvSpPr>
      <xdr:spPr>
        <a:xfrm>
          <a:off x="17558408" y="0"/>
          <a:ext cx="2289969" cy="1334051"/>
        </a:xfrm>
        <a:custGeom>
          <a:avLst/>
          <a:gdLst>
            <a:gd name="connsiteX0" fmla="*/ 0 w 1871345"/>
            <a:gd name="connsiteY0" fmla="*/ 0 h 1245235"/>
            <a:gd name="connsiteX1" fmla="*/ 1871345 w 1871345"/>
            <a:gd name="connsiteY1" fmla="*/ 0 h 1245235"/>
            <a:gd name="connsiteX2" fmla="*/ 1871345 w 1871345"/>
            <a:gd name="connsiteY2" fmla="*/ 1245235 h 1245235"/>
            <a:gd name="connsiteX3" fmla="*/ 0 w 1871345"/>
            <a:gd name="connsiteY3" fmla="*/ 1245235 h 1245235"/>
            <a:gd name="connsiteX4" fmla="*/ 0 w 1871345"/>
            <a:gd name="connsiteY4" fmla="*/ 0 h 1245235"/>
            <a:gd name="connsiteX0" fmla="*/ 0 w 2621094"/>
            <a:gd name="connsiteY0" fmla="*/ 0 h 1248175"/>
            <a:gd name="connsiteX1" fmla="*/ 2621094 w 2621094"/>
            <a:gd name="connsiteY1" fmla="*/ 2940 h 1248175"/>
            <a:gd name="connsiteX2" fmla="*/ 2621094 w 2621094"/>
            <a:gd name="connsiteY2" fmla="*/ 1248175 h 1248175"/>
            <a:gd name="connsiteX3" fmla="*/ 749749 w 2621094"/>
            <a:gd name="connsiteY3" fmla="*/ 1248175 h 1248175"/>
            <a:gd name="connsiteX4" fmla="*/ 0 w 2621094"/>
            <a:gd name="connsiteY4" fmla="*/ 0 h 1248175"/>
            <a:gd name="connsiteX0" fmla="*/ 0 w 2474059"/>
            <a:gd name="connsiteY0" fmla="*/ 0 h 1245236"/>
            <a:gd name="connsiteX1" fmla="*/ 2474059 w 2474059"/>
            <a:gd name="connsiteY1" fmla="*/ 1 h 1245236"/>
            <a:gd name="connsiteX2" fmla="*/ 2474059 w 2474059"/>
            <a:gd name="connsiteY2" fmla="*/ 1245236 h 1245236"/>
            <a:gd name="connsiteX3" fmla="*/ 602714 w 2474059"/>
            <a:gd name="connsiteY3" fmla="*/ 1245236 h 1245236"/>
            <a:gd name="connsiteX4" fmla="*/ 0 w 2474059"/>
            <a:gd name="connsiteY4" fmla="*/ 0 h 1245236"/>
            <a:gd name="connsiteX0" fmla="*/ 0 w 2621075"/>
            <a:gd name="connsiteY0" fmla="*/ 0 h 1248176"/>
            <a:gd name="connsiteX1" fmla="*/ 2621075 w 2621075"/>
            <a:gd name="connsiteY1" fmla="*/ 2941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48176"/>
            <a:gd name="connsiteX1" fmla="*/ 2618135 w 2621075"/>
            <a:gd name="connsiteY1" fmla="*/ 0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5543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3606 w 2621075"/>
            <a:gd name="connsiteY3" fmla="*/ 1255924 h 1255924"/>
            <a:gd name="connsiteX4" fmla="*/ 0 w 2621075"/>
            <a:gd name="connsiteY4" fmla="*/ 0 h 1255924"/>
            <a:gd name="connsiteX0" fmla="*/ 0 w 2621075"/>
            <a:gd name="connsiteY0" fmla="*/ 0 h 1258233"/>
            <a:gd name="connsiteX1" fmla="*/ 261813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4618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19170 w 2621075"/>
            <a:gd name="connsiteY2" fmla="*/ 1255924 h 1258233"/>
            <a:gd name="connsiteX3" fmla="*/ 755915 w 2621075"/>
            <a:gd name="connsiteY3" fmla="*/ 1258233 h 1258233"/>
            <a:gd name="connsiteX4" fmla="*/ 0 w 2621075"/>
            <a:gd name="connsiteY4" fmla="*/ 0 h 1258233"/>
            <a:gd name="connsiteX0" fmla="*/ 0 w 2623615"/>
            <a:gd name="connsiteY0" fmla="*/ 0 h 1258233"/>
            <a:gd name="connsiteX1" fmla="*/ 2621075 w 2623615"/>
            <a:gd name="connsiteY1" fmla="*/ 0 h 1258233"/>
            <a:gd name="connsiteX2" fmla="*/ 2623615 w 2623615"/>
            <a:gd name="connsiteY2" fmla="*/ 1255924 h 1258233"/>
            <a:gd name="connsiteX3" fmla="*/ 755915 w 2623615"/>
            <a:gd name="connsiteY3" fmla="*/ 1258233 h 1258233"/>
            <a:gd name="connsiteX4" fmla="*/ 0 w 2623615"/>
            <a:gd name="connsiteY4" fmla="*/ 0 h 1258233"/>
            <a:gd name="connsiteX0" fmla="*/ 0 w 2623859"/>
            <a:gd name="connsiteY0" fmla="*/ 0 h 1258233"/>
            <a:gd name="connsiteX1" fmla="*/ 2623615 w 2623859"/>
            <a:gd name="connsiteY1" fmla="*/ 0 h 1258233"/>
            <a:gd name="connsiteX2" fmla="*/ 2623615 w 2623859"/>
            <a:gd name="connsiteY2" fmla="*/ 1255924 h 1258233"/>
            <a:gd name="connsiteX3" fmla="*/ 755915 w 2623859"/>
            <a:gd name="connsiteY3" fmla="*/ 1258233 h 1258233"/>
            <a:gd name="connsiteX4" fmla="*/ 0 w 2623859"/>
            <a:gd name="connsiteY4" fmla="*/ 0 h 125823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623859" h="1258233">
              <a:moveTo>
                <a:pt x="0" y="0"/>
              </a:moveTo>
              <a:lnTo>
                <a:pt x="2623615" y="0"/>
              </a:lnTo>
              <a:cubicBezTo>
                <a:pt x="2624462" y="418641"/>
                <a:pt x="2622768" y="837283"/>
                <a:pt x="2623615" y="1255924"/>
              </a:cubicBezTo>
              <a:lnTo>
                <a:pt x="755915" y="1258233"/>
              </a:lnTo>
              <a:lnTo>
                <a:pt x="0" y="0"/>
              </a:lnTo>
              <a:close/>
            </a:path>
          </a:pathLst>
        </a:custGeom>
        <a:solidFill>
          <a:srgbClr val="9FAB3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10</xdr:col>
      <xdr:colOff>624614</xdr:colOff>
      <xdr:row>0</xdr:row>
      <xdr:rowOff>0</xdr:rowOff>
    </xdr:from>
    <xdr:to>
      <xdr:col>13</xdr:col>
      <xdr:colOff>593796</xdr:colOff>
      <xdr:row>7</xdr:row>
      <xdr:rowOff>551</xdr:rowOff>
    </xdr:to>
    <xdr:sp macro="" textlink="">
      <xdr:nvSpPr>
        <xdr:cNvPr id="5" name="Rectangle 2"/>
        <xdr:cNvSpPr/>
      </xdr:nvSpPr>
      <xdr:spPr>
        <a:xfrm>
          <a:off x="10911614" y="0"/>
          <a:ext cx="2293282" cy="1334051"/>
        </a:xfrm>
        <a:custGeom>
          <a:avLst/>
          <a:gdLst>
            <a:gd name="connsiteX0" fmla="*/ 0 w 1871345"/>
            <a:gd name="connsiteY0" fmla="*/ 0 h 1245235"/>
            <a:gd name="connsiteX1" fmla="*/ 1871345 w 1871345"/>
            <a:gd name="connsiteY1" fmla="*/ 0 h 1245235"/>
            <a:gd name="connsiteX2" fmla="*/ 1871345 w 1871345"/>
            <a:gd name="connsiteY2" fmla="*/ 1245235 h 1245235"/>
            <a:gd name="connsiteX3" fmla="*/ 0 w 1871345"/>
            <a:gd name="connsiteY3" fmla="*/ 1245235 h 1245235"/>
            <a:gd name="connsiteX4" fmla="*/ 0 w 1871345"/>
            <a:gd name="connsiteY4" fmla="*/ 0 h 1245235"/>
            <a:gd name="connsiteX0" fmla="*/ 0 w 2621094"/>
            <a:gd name="connsiteY0" fmla="*/ 0 h 1248175"/>
            <a:gd name="connsiteX1" fmla="*/ 2621094 w 2621094"/>
            <a:gd name="connsiteY1" fmla="*/ 2940 h 1248175"/>
            <a:gd name="connsiteX2" fmla="*/ 2621094 w 2621094"/>
            <a:gd name="connsiteY2" fmla="*/ 1248175 h 1248175"/>
            <a:gd name="connsiteX3" fmla="*/ 749749 w 2621094"/>
            <a:gd name="connsiteY3" fmla="*/ 1248175 h 1248175"/>
            <a:gd name="connsiteX4" fmla="*/ 0 w 2621094"/>
            <a:gd name="connsiteY4" fmla="*/ 0 h 1248175"/>
            <a:gd name="connsiteX0" fmla="*/ 0 w 2474059"/>
            <a:gd name="connsiteY0" fmla="*/ 0 h 1245236"/>
            <a:gd name="connsiteX1" fmla="*/ 2474059 w 2474059"/>
            <a:gd name="connsiteY1" fmla="*/ 1 h 1245236"/>
            <a:gd name="connsiteX2" fmla="*/ 2474059 w 2474059"/>
            <a:gd name="connsiteY2" fmla="*/ 1245236 h 1245236"/>
            <a:gd name="connsiteX3" fmla="*/ 602714 w 2474059"/>
            <a:gd name="connsiteY3" fmla="*/ 1245236 h 1245236"/>
            <a:gd name="connsiteX4" fmla="*/ 0 w 2474059"/>
            <a:gd name="connsiteY4" fmla="*/ 0 h 1245236"/>
            <a:gd name="connsiteX0" fmla="*/ 0 w 2621075"/>
            <a:gd name="connsiteY0" fmla="*/ 0 h 1248176"/>
            <a:gd name="connsiteX1" fmla="*/ 2621075 w 2621075"/>
            <a:gd name="connsiteY1" fmla="*/ 2941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48176"/>
            <a:gd name="connsiteX1" fmla="*/ 2618135 w 2621075"/>
            <a:gd name="connsiteY1" fmla="*/ 0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5543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3606 w 2621075"/>
            <a:gd name="connsiteY3" fmla="*/ 1255924 h 1255924"/>
            <a:gd name="connsiteX4" fmla="*/ 0 w 2621075"/>
            <a:gd name="connsiteY4" fmla="*/ 0 h 1255924"/>
            <a:gd name="connsiteX0" fmla="*/ 0 w 2621075"/>
            <a:gd name="connsiteY0" fmla="*/ 0 h 1258233"/>
            <a:gd name="connsiteX1" fmla="*/ 261813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4618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19170 w 2621075"/>
            <a:gd name="connsiteY2" fmla="*/ 1255924 h 1258233"/>
            <a:gd name="connsiteX3" fmla="*/ 755915 w 2621075"/>
            <a:gd name="connsiteY3" fmla="*/ 1258233 h 1258233"/>
            <a:gd name="connsiteX4" fmla="*/ 0 w 2621075"/>
            <a:gd name="connsiteY4" fmla="*/ 0 h 1258233"/>
            <a:gd name="connsiteX0" fmla="*/ 0 w 2623615"/>
            <a:gd name="connsiteY0" fmla="*/ 0 h 1258233"/>
            <a:gd name="connsiteX1" fmla="*/ 2621075 w 2623615"/>
            <a:gd name="connsiteY1" fmla="*/ 0 h 1258233"/>
            <a:gd name="connsiteX2" fmla="*/ 2623615 w 2623615"/>
            <a:gd name="connsiteY2" fmla="*/ 1255924 h 1258233"/>
            <a:gd name="connsiteX3" fmla="*/ 755915 w 2623615"/>
            <a:gd name="connsiteY3" fmla="*/ 1258233 h 1258233"/>
            <a:gd name="connsiteX4" fmla="*/ 0 w 2623615"/>
            <a:gd name="connsiteY4" fmla="*/ 0 h 1258233"/>
            <a:gd name="connsiteX0" fmla="*/ 0 w 2623859"/>
            <a:gd name="connsiteY0" fmla="*/ 0 h 1258233"/>
            <a:gd name="connsiteX1" fmla="*/ 2623615 w 2623859"/>
            <a:gd name="connsiteY1" fmla="*/ 0 h 1258233"/>
            <a:gd name="connsiteX2" fmla="*/ 2623615 w 2623859"/>
            <a:gd name="connsiteY2" fmla="*/ 1255924 h 1258233"/>
            <a:gd name="connsiteX3" fmla="*/ 755915 w 2623859"/>
            <a:gd name="connsiteY3" fmla="*/ 1258233 h 1258233"/>
            <a:gd name="connsiteX4" fmla="*/ 0 w 2623859"/>
            <a:gd name="connsiteY4" fmla="*/ 0 h 125823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623859" h="1258233">
              <a:moveTo>
                <a:pt x="0" y="0"/>
              </a:moveTo>
              <a:lnTo>
                <a:pt x="2623615" y="0"/>
              </a:lnTo>
              <a:cubicBezTo>
                <a:pt x="2624462" y="418641"/>
                <a:pt x="2622768" y="837283"/>
                <a:pt x="2623615" y="1255924"/>
              </a:cubicBezTo>
              <a:lnTo>
                <a:pt x="755915" y="1258233"/>
              </a:lnTo>
              <a:lnTo>
                <a:pt x="0" y="0"/>
              </a:lnTo>
              <a:close/>
            </a:path>
          </a:pathLst>
        </a:custGeom>
        <a:solidFill>
          <a:srgbClr val="9FAB3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3</xdr:col>
      <xdr:colOff>625129</xdr:colOff>
      <xdr:row>0</xdr:row>
      <xdr:rowOff>0</xdr:rowOff>
    </xdr:from>
    <xdr:to>
      <xdr:col>6</xdr:col>
      <xdr:colOff>594311</xdr:colOff>
      <xdr:row>7</xdr:row>
      <xdr:rowOff>551</xdr:rowOff>
    </xdr:to>
    <xdr:sp macro="" textlink="">
      <xdr:nvSpPr>
        <xdr:cNvPr id="6" name="Rectangle 2"/>
        <xdr:cNvSpPr/>
      </xdr:nvSpPr>
      <xdr:spPr>
        <a:xfrm>
          <a:off x="4301779" y="0"/>
          <a:ext cx="2293282" cy="1334051"/>
        </a:xfrm>
        <a:custGeom>
          <a:avLst/>
          <a:gdLst>
            <a:gd name="connsiteX0" fmla="*/ 0 w 1871345"/>
            <a:gd name="connsiteY0" fmla="*/ 0 h 1245235"/>
            <a:gd name="connsiteX1" fmla="*/ 1871345 w 1871345"/>
            <a:gd name="connsiteY1" fmla="*/ 0 h 1245235"/>
            <a:gd name="connsiteX2" fmla="*/ 1871345 w 1871345"/>
            <a:gd name="connsiteY2" fmla="*/ 1245235 h 1245235"/>
            <a:gd name="connsiteX3" fmla="*/ 0 w 1871345"/>
            <a:gd name="connsiteY3" fmla="*/ 1245235 h 1245235"/>
            <a:gd name="connsiteX4" fmla="*/ 0 w 1871345"/>
            <a:gd name="connsiteY4" fmla="*/ 0 h 1245235"/>
            <a:gd name="connsiteX0" fmla="*/ 0 w 2621094"/>
            <a:gd name="connsiteY0" fmla="*/ 0 h 1248175"/>
            <a:gd name="connsiteX1" fmla="*/ 2621094 w 2621094"/>
            <a:gd name="connsiteY1" fmla="*/ 2940 h 1248175"/>
            <a:gd name="connsiteX2" fmla="*/ 2621094 w 2621094"/>
            <a:gd name="connsiteY2" fmla="*/ 1248175 h 1248175"/>
            <a:gd name="connsiteX3" fmla="*/ 749749 w 2621094"/>
            <a:gd name="connsiteY3" fmla="*/ 1248175 h 1248175"/>
            <a:gd name="connsiteX4" fmla="*/ 0 w 2621094"/>
            <a:gd name="connsiteY4" fmla="*/ 0 h 1248175"/>
            <a:gd name="connsiteX0" fmla="*/ 0 w 2474059"/>
            <a:gd name="connsiteY0" fmla="*/ 0 h 1245236"/>
            <a:gd name="connsiteX1" fmla="*/ 2474059 w 2474059"/>
            <a:gd name="connsiteY1" fmla="*/ 1 h 1245236"/>
            <a:gd name="connsiteX2" fmla="*/ 2474059 w 2474059"/>
            <a:gd name="connsiteY2" fmla="*/ 1245236 h 1245236"/>
            <a:gd name="connsiteX3" fmla="*/ 602714 w 2474059"/>
            <a:gd name="connsiteY3" fmla="*/ 1245236 h 1245236"/>
            <a:gd name="connsiteX4" fmla="*/ 0 w 2474059"/>
            <a:gd name="connsiteY4" fmla="*/ 0 h 1245236"/>
            <a:gd name="connsiteX0" fmla="*/ 0 w 2621075"/>
            <a:gd name="connsiteY0" fmla="*/ 0 h 1248176"/>
            <a:gd name="connsiteX1" fmla="*/ 2621075 w 2621075"/>
            <a:gd name="connsiteY1" fmla="*/ 2941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48176"/>
            <a:gd name="connsiteX1" fmla="*/ 2618135 w 2621075"/>
            <a:gd name="connsiteY1" fmla="*/ 0 h 1248176"/>
            <a:gd name="connsiteX2" fmla="*/ 2621075 w 2621075"/>
            <a:gd name="connsiteY2" fmla="*/ 1248176 h 1248176"/>
            <a:gd name="connsiteX3" fmla="*/ 749730 w 2621075"/>
            <a:gd name="connsiteY3" fmla="*/ 1248176 h 1248176"/>
            <a:gd name="connsiteX4" fmla="*/ 0 w 2621075"/>
            <a:gd name="connsiteY4" fmla="*/ 0 h 1248176"/>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48176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49730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5543 w 2621075"/>
            <a:gd name="connsiteY3" fmla="*/ 1252050 h 1255924"/>
            <a:gd name="connsiteX4" fmla="*/ 0 w 2621075"/>
            <a:gd name="connsiteY4" fmla="*/ 0 h 1255924"/>
            <a:gd name="connsiteX0" fmla="*/ 0 w 2621075"/>
            <a:gd name="connsiteY0" fmla="*/ 0 h 1255924"/>
            <a:gd name="connsiteX1" fmla="*/ 2618135 w 2621075"/>
            <a:gd name="connsiteY1" fmla="*/ 0 h 1255924"/>
            <a:gd name="connsiteX2" fmla="*/ 2621075 w 2621075"/>
            <a:gd name="connsiteY2" fmla="*/ 1255924 h 1255924"/>
            <a:gd name="connsiteX3" fmla="*/ 753606 w 2621075"/>
            <a:gd name="connsiteY3" fmla="*/ 1255924 h 1255924"/>
            <a:gd name="connsiteX4" fmla="*/ 0 w 2621075"/>
            <a:gd name="connsiteY4" fmla="*/ 0 h 1255924"/>
            <a:gd name="connsiteX0" fmla="*/ 0 w 2621075"/>
            <a:gd name="connsiteY0" fmla="*/ 0 h 1258233"/>
            <a:gd name="connsiteX1" fmla="*/ 261813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4618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21075 w 2621075"/>
            <a:gd name="connsiteY2" fmla="*/ 1255924 h 1258233"/>
            <a:gd name="connsiteX3" fmla="*/ 755915 w 2621075"/>
            <a:gd name="connsiteY3" fmla="*/ 1258233 h 1258233"/>
            <a:gd name="connsiteX4" fmla="*/ 0 w 2621075"/>
            <a:gd name="connsiteY4" fmla="*/ 0 h 1258233"/>
            <a:gd name="connsiteX0" fmla="*/ 0 w 2621075"/>
            <a:gd name="connsiteY0" fmla="*/ 0 h 1258233"/>
            <a:gd name="connsiteX1" fmla="*/ 2621075 w 2621075"/>
            <a:gd name="connsiteY1" fmla="*/ 0 h 1258233"/>
            <a:gd name="connsiteX2" fmla="*/ 2619170 w 2621075"/>
            <a:gd name="connsiteY2" fmla="*/ 1255924 h 1258233"/>
            <a:gd name="connsiteX3" fmla="*/ 755915 w 2621075"/>
            <a:gd name="connsiteY3" fmla="*/ 1258233 h 1258233"/>
            <a:gd name="connsiteX4" fmla="*/ 0 w 2621075"/>
            <a:gd name="connsiteY4" fmla="*/ 0 h 1258233"/>
            <a:gd name="connsiteX0" fmla="*/ 0 w 2623615"/>
            <a:gd name="connsiteY0" fmla="*/ 0 h 1258233"/>
            <a:gd name="connsiteX1" fmla="*/ 2621075 w 2623615"/>
            <a:gd name="connsiteY1" fmla="*/ 0 h 1258233"/>
            <a:gd name="connsiteX2" fmla="*/ 2623615 w 2623615"/>
            <a:gd name="connsiteY2" fmla="*/ 1255924 h 1258233"/>
            <a:gd name="connsiteX3" fmla="*/ 755915 w 2623615"/>
            <a:gd name="connsiteY3" fmla="*/ 1258233 h 1258233"/>
            <a:gd name="connsiteX4" fmla="*/ 0 w 2623615"/>
            <a:gd name="connsiteY4" fmla="*/ 0 h 1258233"/>
            <a:gd name="connsiteX0" fmla="*/ 0 w 2623859"/>
            <a:gd name="connsiteY0" fmla="*/ 0 h 1258233"/>
            <a:gd name="connsiteX1" fmla="*/ 2623615 w 2623859"/>
            <a:gd name="connsiteY1" fmla="*/ 0 h 1258233"/>
            <a:gd name="connsiteX2" fmla="*/ 2623615 w 2623859"/>
            <a:gd name="connsiteY2" fmla="*/ 1255924 h 1258233"/>
            <a:gd name="connsiteX3" fmla="*/ 755915 w 2623859"/>
            <a:gd name="connsiteY3" fmla="*/ 1258233 h 1258233"/>
            <a:gd name="connsiteX4" fmla="*/ 0 w 2623859"/>
            <a:gd name="connsiteY4" fmla="*/ 0 h 125823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623859" h="1258233">
              <a:moveTo>
                <a:pt x="0" y="0"/>
              </a:moveTo>
              <a:lnTo>
                <a:pt x="2623615" y="0"/>
              </a:lnTo>
              <a:cubicBezTo>
                <a:pt x="2624462" y="418641"/>
                <a:pt x="2622768" y="837283"/>
                <a:pt x="2623615" y="1255924"/>
              </a:cubicBezTo>
              <a:lnTo>
                <a:pt x="755915" y="1258233"/>
              </a:lnTo>
              <a:lnTo>
                <a:pt x="0" y="0"/>
              </a:lnTo>
              <a:close/>
            </a:path>
          </a:pathLst>
        </a:custGeom>
        <a:solidFill>
          <a:srgbClr val="9FAB3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8282</xdr:colOff>
      <xdr:row>41</xdr:row>
      <xdr:rowOff>140808</xdr:rowOff>
    </xdr:from>
    <xdr:to>
      <xdr:col>6</xdr:col>
      <xdr:colOff>609989</xdr:colOff>
      <xdr:row>42</xdr:row>
      <xdr:rowOff>74559</xdr:rowOff>
    </xdr:to>
    <xdr:sp macro="" textlink="">
      <xdr:nvSpPr>
        <xdr:cNvPr id="7" name="Rectangle 6"/>
        <xdr:cNvSpPr/>
      </xdr:nvSpPr>
      <xdr:spPr>
        <a:xfrm>
          <a:off x="8282" y="9113358"/>
          <a:ext cx="6602457" cy="162351"/>
        </a:xfrm>
        <a:prstGeom prst="rect">
          <a:avLst/>
        </a:prstGeom>
        <a:solidFill>
          <a:srgbClr val="9586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1</xdr:col>
      <xdr:colOff>1172766</xdr:colOff>
      <xdr:row>0</xdr:row>
      <xdr:rowOff>78440</xdr:rowOff>
    </xdr:from>
    <xdr:to>
      <xdr:col>1</xdr:col>
      <xdr:colOff>1988345</xdr:colOff>
      <xdr:row>8</xdr:row>
      <xdr:rowOff>97591</xdr:rowOff>
    </xdr:to>
    <xdr:sp macro="" textlink="">
      <xdr:nvSpPr>
        <xdr:cNvPr id="8"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1782366" y="78440"/>
          <a:ext cx="815579" cy="1543151"/>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2500">
              <a:solidFill>
                <a:schemeClr val="bg2">
                  <a:lumMod val="90000"/>
                </a:schemeClr>
              </a:solidFill>
              <a:effectLst>
                <a:outerShdw blurRad="50800" dist="38100" dir="2700000" algn="tl" rotWithShape="0">
                  <a:prstClr val="black">
                    <a:alpha val="40000"/>
                  </a:prstClr>
                </a:outerShdw>
              </a:effectLst>
              <a:ea typeface="Open Sans Bold" panose="020B0806030504020204" pitchFamily="34" charset="0"/>
              <a:cs typeface="Open Sans Bold" panose="020B0806030504020204" pitchFamily="34" charset="0"/>
            </a:rPr>
            <a:t>X</a:t>
          </a:r>
        </a:p>
      </xdr:txBody>
    </xdr:sp>
    <xdr:clientData/>
  </xdr:twoCellAnchor>
  <xdr:twoCellAnchor>
    <xdr:from>
      <xdr:col>0</xdr:col>
      <xdr:colOff>34102</xdr:colOff>
      <xdr:row>3</xdr:row>
      <xdr:rowOff>73567</xdr:rowOff>
    </xdr:from>
    <xdr:to>
      <xdr:col>4</xdr:col>
      <xdr:colOff>49694</xdr:colOff>
      <xdr:row>6</xdr:row>
      <xdr:rowOff>13489</xdr:rowOff>
    </xdr:to>
    <xdr:sp macro="" textlink="">
      <xdr:nvSpPr>
        <xdr:cNvPr id="9"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34102" y="645067"/>
          <a:ext cx="4759042" cy="511422"/>
        </a:xfrm>
        <a:prstGeom prst="rect">
          <a:avLst/>
        </a:prstGeom>
        <a:noFill/>
      </xdr:spPr>
      <xdr:txBody>
        <a:bodyPr wrap="square" rtlCol="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5</xdr:col>
      <xdr:colOff>100856</xdr:colOff>
      <xdr:row>0</xdr:row>
      <xdr:rowOff>167117</xdr:rowOff>
    </xdr:from>
    <xdr:ext cx="1568823" cy="651204"/>
    <xdr:sp macro="" textlink="">
      <xdr:nvSpPr>
        <xdr:cNvPr id="10" name="TextBox 9"/>
        <xdr:cNvSpPr txBox="1"/>
      </xdr:nvSpPr>
      <xdr:spPr>
        <a:xfrm>
          <a:off x="5006231" y="167117"/>
          <a:ext cx="1568823" cy="6512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Envelope</a:t>
          </a:r>
        </a:p>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 Planner</a:t>
          </a:r>
          <a:endParaRPr lang="en-MY" sz="160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endParaRPr>
        </a:p>
      </xdr:txBody>
    </xdr:sp>
    <xdr:clientData/>
  </xdr:oneCellAnchor>
  <xdr:twoCellAnchor editAs="absolute">
    <xdr:from>
      <xdr:col>0</xdr:col>
      <xdr:colOff>57982</xdr:colOff>
      <xdr:row>42</xdr:row>
      <xdr:rowOff>154932</xdr:rowOff>
    </xdr:from>
    <xdr:to>
      <xdr:col>6</xdr:col>
      <xdr:colOff>237276</xdr:colOff>
      <xdr:row>44</xdr:row>
      <xdr:rowOff>132520</xdr:rowOff>
    </xdr:to>
    <xdr:sp macro="" textlink="">
      <xdr:nvSpPr>
        <xdr:cNvPr id="11" name="Text Box 7"/>
        <xdr:cNvSpPr txBox="1">
          <a:spLocks noChangeAspect="1"/>
        </xdr:cNvSpPr>
      </xdr:nvSpPr>
      <xdr:spPr>
        <a:xfrm>
          <a:off x="57982" y="9356082"/>
          <a:ext cx="6180044" cy="35858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2000" i="1">
              <a:solidFill>
                <a:schemeClr val="bg1"/>
              </a:solidFill>
              <a:effectLst/>
              <a:latin typeface="+mn-lt"/>
              <a:ea typeface="+mn-ea"/>
              <a:cs typeface="+mn-cs"/>
            </a:rPr>
            <a:t>Currency</a:t>
          </a:r>
          <a:r>
            <a:rPr lang="en-US" sz="2000" i="1" baseline="0">
              <a:solidFill>
                <a:schemeClr val="bg1"/>
              </a:solidFill>
              <a:effectLst/>
              <a:latin typeface="+mn-lt"/>
              <a:ea typeface="+mn-ea"/>
              <a:cs typeface="+mn-cs"/>
            </a:rPr>
            <a:t> </a:t>
          </a:r>
          <a:r>
            <a:rPr lang="en-US" sz="2000" i="1">
              <a:solidFill>
                <a:srgbClr val="FFFF00"/>
              </a:solidFill>
              <a:effectLst/>
              <a:latin typeface="Open Sans" panose="020B0606030504020204" pitchFamily="34" charset="0"/>
              <a:ea typeface="Calibri"/>
              <a:cs typeface="Times New Roman" panose="02020603050405020304" pitchFamily="18" charset="0"/>
            </a:rPr>
            <a:t>Exchange </a:t>
          </a:r>
          <a:r>
            <a:rPr lang="en-US" sz="20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2000">
            <a:effectLst/>
            <a:ea typeface="Calibri"/>
            <a:cs typeface="Times New Roman" panose="02020603050405020304" pitchFamily="18" charset="0"/>
          </a:endParaRPr>
        </a:p>
      </xdr:txBody>
    </xdr:sp>
    <xdr:clientData/>
  </xdr:twoCellAnchor>
  <xdr:oneCellAnchor>
    <xdr:from>
      <xdr:col>3</xdr:col>
      <xdr:colOff>108171</xdr:colOff>
      <xdr:row>44</xdr:row>
      <xdr:rowOff>184751</xdr:rowOff>
    </xdr:from>
    <xdr:ext cx="2969557" cy="255711"/>
    <xdr:sp macro="" textlink="">
      <xdr:nvSpPr>
        <xdr:cNvPr id="12" name="TextBox 11"/>
        <xdr:cNvSpPr txBox="1"/>
      </xdr:nvSpPr>
      <xdr:spPr>
        <a:xfrm>
          <a:off x="3784821" y="9766901"/>
          <a:ext cx="2969557" cy="255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200" b="1">
              <a:solidFill>
                <a:schemeClr val="bg1"/>
              </a:solidFill>
              <a:latin typeface="Open Sans" pitchFamily="34" charset="0"/>
              <a:ea typeface="Open Sans" pitchFamily="34" charset="0"/>
              <a:cs typeface="Open Sans" pitchFamily="34" charset="0"/>
            </a:rPr>
            <a:t>www.CurrencyExchangePlanner.com</a:t>
          </a:r>
        </a:p>
      </xdr:txBody>
    </xdr:sp>
    <xdr:clientData/>
  </xdr:oneCellAnchor>
  <xdr:twoCellAnchor>
    <xdr:from>
      <xdr:col>5</xdr:col>
      <xdr:colOff>280147</xdr:colOff>
      <xdr:row>7</xdr:row>
      <xdr:rowOff>37027</xdr:rowOff>
    </xdr:from>
    <xdr:to>
      <xdr:col>6</xdr:col>
      <xdr:colOff>420221</xdr:colOff>
      <xdr:row>8</xdr:row>
      <xdr:rowOff>122752</xdr:rowOff>
    </xdr:to>
    <xdr:sp macro="" textlink="">
      <xdr:nvSpPr>
        <xdr:cNvPr id="13" name="Rounded Rectangle 12">
          <a:hlinkClick xmlns:r="http://schemas.openxmlformats.org/officeDocument/2006/relationships" r:id="rId1"/>
        </xdr:cNvPr>
        <xdr:cNvSpPr/>
      </xdr:nvSpPr>
      <xdr:spPr>
        <a:xfrm>
          <a:off x="5185522" y="1370527"/>
          <a:ext cx="1235449"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oneCellAnchor>
    <xdr:from>
      <xdr:col>3</xdr:col>
      <xdr:colOff>762000</xdr:colOff>
      <xdr:row>10</xdr:row>
      <xdr:rowOff>8280</xdr:rowOff>
    </xdr:from>
    <xdr:ext cx="1764196" cy="511422"/>
    <xdr:sp macro="" textlink="">
      <xdr:nvSpPr>
        <xdr:cNvPr id="14" name="TextBox 13">
          <a:hlinkClick xmlns:r="http://schemas.openxmlformats.org/officeDocument/2006/relationships" r:id="rId2"/>
        </xdr:cNvPr>
        <xdr:cNvSpPr txBox="1"/>
      </xdr:nvSpPr>
      <xdr:spPr>
        <a:xfrm>
          <a:off x="4447761" y="1913280"/>
          <a:ext cx="1764196" cy="511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200" b="1">
              <a:solidFill>
                <a:srgbClr val="FFFF00"/>
              </a:solidFill>
              <a:effectLst>
                <a:outerShdw blurRad="50800" dist="38100" dir="2700000" algn="tl" rotWithShape="0">
                  <a:prstClr val="black">
                    <a:alpha val="40000"/>
                  </a:prstClr>
                </a:outerShdw>
              </a:effectLst>
              <a:latin typeface="Open Sans" pitchFamily="34" charset="0"/>
              <a:ea typeface="Open Sans" pitchFamily="34" charset="0"/>
              <a:cs typeface="Open Sans" pitchFamily="34" charset="0"/>
            </a:rPr>
            <a:t>Read</a:t>
          </a:r>
          <a:r>
            <a:rPr lang="en-MY" sz="1200" b="1" baseline="0">
              <a:solidFill>
                <a:srgbClr val="FFFF00"/>
              </a:solidFill>
              <a:effectLst>
                <a:outerShdw blurRad="50800" dist="38100" dir="2700000" algn="tl" rotWithShape="0">
                  <a:prstClr val="black">
                    <a:alpha val="40000"/>
                  </a:prstClr>
                </a:outerShdw>
              </a:effectLst>
              <a:latin typeface="Open Sans" pitchFamily="34" charset="0"/>
              <a:ea typeface="Open Sans" pitchFamily="34" charset="0"/>
              <a:cs typeface="Open Sans" pitchFamily="34" charset="0"/>
            </a:rPr>
            <a:t> my guide on Envelope Planning</a:t>
          </a:r>
          <a:endParaRPr lang="en-MY" sz="1200" b="1">
            <a:solidFill>
              <a:srgbClr val="FFFF00"/>
            </a:solidFill>
            <a:effectLst>
              <a:outerShdw blurRad="50800" dist="38100" dir="2700000" algn="tl" rotWithShape="0">
                <a:prstClr val="black">
                  <a:alpha val="40000"/>
                </a:prstClr>
              </a:outerShdw>
            </a:effectLst>
            <a:latin typeface="Open Sans" pitchFamily="34" charset="0"/>
            <a:ea typeface="Open Sans" pitchFamily="34" charset="0"/>
            <a:cs typeface="Open Sans" pitchFamily="34" charset="0"/>
          </a:endParaRPr>
        </a:p>
      </xdr:txBody>
    </xdr:sp>
    <xdr:clientData/>
  </xdr:oneCellAnchor>
  <xdr:oneCellAnchor>
    <xdr:from>
      <xdr:col>1</xdr:col>
      <xdr:colOff>1374954</xdr:colOff>
      <xdr:row>13</xdr:row>
      <xdr:rowOff>16563</xdr:rowOff>
    </xdr:from>
    <xdr:ext cx="2186609" cy="511422"/>
    <xdr:sp macro="" textlink="">
      <xdr:nvSpPr>
        <xdr:cNvPr id="15" name="TextBox 14"/>
        <xdr:cNvSpPr txBox="1"/>
      </xdr:nvSpPr>
      <xdr:spPr>
        <a:xfrm>
          <a:off x="1984554" y="2550213"/>
          <a:ext cx="2186609" cy="511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r>
            <a:rPr lang="en-MY"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Iraqi Dinars</a:t>
          </a:r>
        </a:p>
      </xdr:txBody>
    </xdr:sp>
    <xdr:clientData/>
  </xdr:oneCellAnchor>
  <xdr:twoCellAnchor>
    <xdr:from>
      <xdr:col>8</xdr:col>
      <xdr:colOff>1172766</xdr:colOff>
      <xdr:row>0</xdr:row>
      <xdr:rowOff>78440</xdr:rowOff>
    </xdr:from>
    <xdr:to>
      <xdr:col>8</xdr:col>
      <xdr:colOff>1988345</xdr:colOff>
      <xdr:row>8</xdr:row>
      <xdr:rowOff>97591</xdr:rowOff>
    </xdr:to>
    <xdr:sp macro="" textlink="">
      <xdr:nvSpPr>
        <xdr:cNvPr id="16"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8392716" y="78440"/>
          <a:ext cx="815579" cy="1543151"/>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2500">
              <a:solidFill>
                <a:schemeClr val="bg2">
                  <a:lumMod val="90000"/>
                </a:schemeClr>
              </a:solidFill>
              <a:effectLst>
                <a:outerShdw blurRad="50800" dist="38100" dir="2700000" algn="tl" rotWithShape="0">
                  <a:prstClr val="black">
                    <a:alpha val="40000"/>
                  </a:prstClr>
                </a:outerShdw>
              </a:effectLst>
              <a:ea typeface="Open Sans Bold" panose="020B0806030504020204" pitchFamily="34" charset="0"/>
              <a:cs typeface="Open Sans Bold" panose="020B0806030504020204" pitchFamily="34" charset="0"/>
            </a:rPr>
            <a:t>X</a:t>
          </a:r>
        </a:p>
      </xdr:txBody>
    </xdr:sp>
    <xdr:clientData/>
  </xdr:twoCellAnchor>
  <xdr:twoCellAnchor>
    <xdr:from>
      <xdr:col>7</xdr:col>
      <xdr:colOff>34102</xdr:colOff>
      <xdr:row>3</xdr:row>
      <xdr:rowOff>73567</xdr:rowOff>
    </xdr:from>
    <xdr:to>
      <xdr:col>11</xdr:col>
      <xdr:colOff>49694</xdr:colOff>
      <xdr:row>6</xdr:row>
      <xdr:rowOff>13489</xdr:rowOff>
    </xdr:to>
    <xdr:sp macro="" textlink="">
      <xdr:nvSpPr>
        <xdr:cNvPr id="17"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6644452" y="645067"/>
          <a:ext cx="4759042" cy="511422"/>
        </a:xfrm>
        <a:prstGeom prst="rect">
          <a:avLst/>
        </a:prstGeom>
        <a:noFill/>
      </xdr:spPr>
      <xdr:txBody>
        <a:bodyPr wrap="square" rtlCol="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10</xdr:col>
      <xdr:colOff>108171</xdr:colOff>
      <xdr:row>44</xdr:row>
      <xdr:rowOff>184751</xdr:rowOff>
    </xdr:from>
    <xdr:ext cx="2969557" cy="255711"/>
    <xdr:sp macro="" textlink="">
      <xdr:nvSpPr>
        <xdr:cNvPr id="18" name="TextBox 17"/>
        <xdr:cNvSpPr txBox="1"/>
      </xdr:nvSpPr>
      <xdr:spPr>
        <a:xfrm>
          <a:off x="10395171" y="9766901"/>
          <a:ext cx="2969557" cy="255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200" b="1">
              <a:solidFill>
                <a:schemeClr val="bg1"/>
              </a:solidFill>
              <a:latin typeface="Open Sans" pitchFamily="34" charset="0"/>
              <a:ea typeface="Open Sans" pitchFamily="34" charset="0"/>
              <a:cs typeface="Open Sans" pitchFamily="34" charset="0"/>
            </a:rPr>
            <a:t>www.CurrencyExchangePlanner.com</a:t>
          </a:r>
        </a:p>
      </xdr:txBody>
    </xdr:sp>
    <xdr:clientData/>
  </xdr:oneCellAnchor>
  <xdr:oneCellAnchor>
    <xdr:from>
      <xdr:col>8</xdr:col>
      <xdr:colOff>1374954</xdr:colOff>
      <xdr:row>13</xdr:row>
      <xdr:rowOff>16563</xdr:rowOff>
    </xdr:from>
    <xdr:ext cx="2683524" cy="511422"/>
    <xdr:sp macro="" textlink="">
      <xdr:nvSpPr>
        <xdr:cNvPr id="19" name="TextBox 18"/>
        <xdr:cNvSpPr txBox="1"/>
      </xdr:nvSpPr>
      <xdr:spPr>
        <a:xfrm>
          <a:off x="8594904" y="2550213"/>
          <a:ext cx="2683524" cy="511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r>
            <a:rPr lang="en-MY"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Iranian Rials</a:t>
          </a:r>
        </a:p>
      </xdr:txBody>
    </xdr:sp>
    <xdr:clientData/>
  </xdr:oneCellAnchor>
  <xdr:twoCellAnchor editAs="absolute">
    <xdr:from>
      <xdr:col>7</xdr:col>
      <xdr:colOff>11641</xdr:colOff>
      <xdr:row>41</xdr:row>
      <xdr:rowOff>135834</xdr:rowOff>
    </xdr:from>
    <xdr:to>
      <xdr:col>14</xdr:col>
      <xdr:colOff>435</xdr:colOff>
      <xdr:row>42</xdr:row>
      <xdr:rowOff>69585</xdr:rowOff>
    </xdr:to>
    <xdr:sp macro="" textlink="">
      <xdr:nvSpPr>
        <xdr:cNvPr id="20" name="Rectangle 19"/>
        <xdr:cNvSpPr/>
      </xdr:nvSpPr>
      <xdr:spPr>
        <a:xfrm>
          <a:off x="6621991" y="9108384"/>
          <a:ext cx="6599144" cy="162351"/>
        </a:xfrm>
        <a:prstGeom prst="rect">
          <a:avLst/>
        </a:prstGeom>
        <a:solidFill>
          <a:srgbClr val="9586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7</xdr:col>
      <xdr:colOff>144121</xdr:colOff>
      <xdr:row>42</xdr:row>
      <xdr:rowOff>116832</xdr:rowOff>
    </xdr:from>
    <xdr:to>
      <xdr:col>13</xdr:col>
      <xdr:colOff>323415</xdr:colOff>
      <xdr:row>44</xdr:row>
      <xdr:rowOff>94420</xdr:rowOff>
    </xdr:to>
    <xdr:sp macro="" textlink="">
      <xdr:nvSpPr>
        <xdr:cNvPr id="21" name="Text Box 7"/>
        <xdr:cNvSpPr txBox="1">
          <a:spLocks noChangeAspect="1"/>
        </xdr:cNvSpPr>
      </xdr:nvSpPr>
      <xdr:spPr>
        <a:xfrm>
          <a:off x="6754471" y="9317982"/>
          <a:ext cx="6180044" cy="35858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2000" i="1">
              <a:solidFill>
                <a:schemeClr val="bg1"/>
              </a:solidFill>
              <a:effectLst/>
              <a:latin typeface="+mn-lt"/>
              <a:ea typeface="+mn-ea"/>
              <a:cs typeface="+mn-cs"/>
            </a:rPr>
            <a:t>Currency</a:t>
          </a:r>
          <a:r>
            <a:rPr lang="en-US" sz="2000" i="1" baseline="0">
              <a:solidFill>
                <a:schemeClr val="bg1"/>
              </a:solidFill>
              <a:effectLst/>
              <a:latin typeface="+mn-lt"/>
              <a:ea typeface="+mn-ea"/>
              <a:cs typeface="+mn-cs"/>
            </a:rPr>
            <a:t> </a:t>
          </a:r>
          <a:r>
            <a:rPr lang="en-US" sz="2000" i="1">
              <a:solidFill>
                <a:srgbClr val="FFFF00"/>
              </a:solidFill>
              <a:effectLst/>
              <a:latin typeface="Open Sans" panose="020B0606030504020204" pitchFamily="34" charset="0"/>
              <a:ea typeface="Calibri"/>
              <a:cs typeface="Times New Roman" panose="02020603050405020304" pitchFamily="18" charset="0"/>
            </a:rPr>
            <a:t>Exchange </a:t>
          </a:r>
          <a:r>
            <a:rPr lang="en-US" sz="20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2000">
            <a:effectLst/>
            <a:ea typeface="Calibri"/>
            <a:cs typeface="Times New Roman" panose="02020603050405020304" pitchFamily="18" charset="0"/>
          </a:endParaRPr>
        </a:p>
      </xdr:txBody>
    </xdr:sp>
    <xdr:clientData/>
  </xdr:twoCellAnchor>
  <xdr:twoCellAnchor>
    <xdr:from>
      <xdr:col>15</xdr:col>
      <xdr:colOff>1172766</xdr:colOff>
      <xdr:row>0</xdr:row>
      <xdr:rowOff>78440</xdr:rowOff>
    </xdr:from>
    <xdr:to>
      <xdr:col>15</xdr:col>
      <xdr:colOff>1988345</xdr:colOff>
      <xdr:row>8</xdr:row>
      <xdr:rowOff>97591</xdr:rowOff>
    </xdr:to>
    <xdr:sp macro="" textlink="">
      <xdr:nvSpPr>
        <xdr:cNvPr id="22"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15003066" y="78440"/>
          <a:ext cx="815579" cy="1543151"/>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2500">
              <a:solidFill>
                <a:schemeClr val="bg2">
                  <a:lumMod val="90000"/>
                </a:schemeClr>
              </a:solidFill>
              <a:effectLst>
                <a:outerShdw blurRad="50800" dist="38100" dir="2700000" algn="tl" rotWithShape="0">
                  <a:prstClr val="black">
                    <a:alpha val="40000"/>
                  </a:prstClr>
                </a:outerShdw>
              </a:effectLst>
              <a:ea typeface="Open Sans Bold" panose="020B0806030504020204" pitchFamily="34" charset="0"/>
              <a:cs typeface="Open Sans Bold" panose="020B0806030504020204" pitchFamily="34" charset="0"/>
            </a:rPr>
            <a:t>X</a:t>
          </a:r>
        </a:p>
      </xdr:txBody>
    </xdr:sp>
    <xdr:clientData/>
  </xdr:twoCellAnchor>
  <xdr:twoCellAnchor>
    <xdr:from>
      <xdr:col>14</xdr:col>
      <xdr:colOff>34102</xdr:colOff>
      <xdr:row>3</xdr:row>
      <xdr:rowOff>73567</xdr:rowOff>
    </xdr:from>
    <xdr:to>
      <xdr:col>18</xdr:col>
      <xdr:colOff>49694</xdr:colOff>
      <xdr:row>6</xdr:row>
      <xdr:rowOff>13489</xdr:rowOff>
    </xdr:to>
    <xdr:sp macro="" textlink="">
      <xdr:nvSpPr>
        <xdr:cNvPr id="23"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13254802" y="645067"/>
          <a:ext cx="4759042" cy="511422"/>
        </a:xfrm>
        <a:prstGeom prst="rect">
          <a:avLst/>
        </a:prstGeom>
        <a:noFill/>
      </xdr:spPr>
      <xdr:txBody>
        <a:bodyPr wrap="square" rtlCol="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17</xdr:col>
      <xdr:colOff>108171</xdr:colOff>
      <xdr:row>44</xdr:row>
      <xdr:rowOff>184751</xdr:rowOff>
    </xdr:from>
    <xdr:ext cx="2969557" cy="255711"/>
    <xdr:sp macro="" textlink="">
      <xdr:nvSpPr>
        <xdr:cNvPr id="24" name="TextBox 23"/>
        <xdr:cNvSpPr txBox="1"/>
      </xdr:nvSpPr>
      <xdr:spPr>
        <a:xfrm>
          <a:off x="17005521" y="9766901"/>
          <a:ext cx="2969557" cy="255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200" b="1">
              <a:solidFill>
                <a:schemeClr val="bg1"/>
              </a:solidFill>
              <a:latin typeface="Open Sans" pitchFamily="34" charset="0"/>
              <a:ea typeface="Open Sans" pitchFamily="34" charset="0"/>
              <a:cs typeface="Open Sans" pitchFamily="34" charset="0"/>
            </a:rPr>
            <a:t>www.CurrencyExchangePlanner.com</a:t>
          </a:r>
        </a:p>
      </xdr:txBody>
    </xdr:sp>
    <xdr:clientData/>
  </xdr:oneCellAnchor>
  <xdr:oneCellAnchor>
    <xdr:from>
      <xdr:col>15</xdr:col>
      <xdr:colOff>1374953</xdr:colOff>
      <xdr:row>13</xdr:row>
      <xdr:rowOff>16563</xdr:rowOff>
    </xdr:from>
    <xdr:ext cx="3213611" cy="511422"/>
    <xdr:sp macro="" textlink="">
      <xdr:nvSpPr>
        <xdr:cNvPr id="25" name="TextBox 24"/>
        <xdr:cNvSpPr txBox="1"/>
      </xdr:nvSpPr>
      <xdr:spPr>
        <a:xfrm>
          <a:off x="15205253" y="2550213"/>
          <a:ext cx="3213611" cy="511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r>
            <a:rPr lang="en-MY"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Zimbabwe Dollar</a:t>
          </a:r>
        </a:p>
      </xdr:txBody>
    </xdr:sp>
    <xdr:clientData/>
  </xdr:oneCellAnchor>
  <xdr:twoCellAnchor editAs="absolute">
    <xdr:from>
      <xdr:col>13</xdr:col>
      <xdr:colOff>611301</xdr:colOff>
      <xdr:row>41</xdr:row>
      <xdr:rowOff>130864</xdr:rowOff>
    </xdr:from>
    <xdr:to>
      <xdr:col>21</xdr:col>
      <xdr:colOff>0</xdr:colOff>
      <xdr:row>42</xdr:row>
      <xdr:rowOff>74543</xdr:rowOff>
    </xdr:to>
    <xdr:sp macro="" textlink="">
      <xdr:nvSpPr>
        <xdr:cNvPr id="26" name="Rectangle 25"/>
        <xdr:cNvSpPr/>
      </xdr:nvSpPr>
      <xdr:spPr>
        <a:xfrm>
          <a:off x="13222401" y="9103414"/>
          <a:ext cx="6608649" cy="172279"/>
        </a:xfrm>
        <a:prstGeom prst="rect">
          <a:avLst/>
        </a:prstGeom>
        <a:solidFill>
          <a:srgbClr val="9586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14</xdr:col>
      <xdr:colOff>122891</xdr:colOff>
      <xdr:row>42</xdr:row>
      <xdr:rowOff>120138</xdr:rowOff>
    </xdr:from>
    <xdr:to>
      <xdr:col>20</xdr:col>
      <xdr:colOff>302185</xdr:colOff>
      <xdr:row>44</xdr:row>
      <xdr:rowOff>97726</xdr:rowOff>
    </xdr:to>
    <xdr:sp macro="" textlink="">
      <xdr:nvSpPr>
        <xdr:cNvPr id="27" name="Text Box 7"/>
        <xdr:cNvSpPr txBox="1">
          <a:spLocks noChangeAspect="1"/>
        </xdr:cNvSpPr>
      </xdr:nvSpPr>
      <xdr:spPr>
        <a:xfrm>
          <a:off x="13343591" y="9321288"/>
          <a:ext cx="6180044" cy="35858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2000" i="1">
              <a:solidFill>
                <a:schemeClr val="bg1"/>
              </a:solidFill>
              <a:effectLst/>
              <a:latin typeface="+mn-lt"/>
              <a:ea typeface="+mn-ea"/>
              <a:cs typeface="+mn-cs"/>
            </a:rPr>
            <a:t>Currency</a:t>
          </a:r>
          <a:r>
            <a:rPr lang="en-US" sz="2000" i="1" baseline="0">
              <a:solidFill>
                <a:schemeClr val="bg1"/>
              </a:solidFill>
              <a:effectLst/>
              <a:latin typeface="+mn-lt"/>
              <a:ea typeface="+mn-ea"/>
              <a:cs typeface="+mn-cs"/>
            </a:rPr>
            <a:t> </a:t>
          </a:r>
          <a:r>
            <a:rPr lang="en-US" sz="2000" i="1">
              <a:solidFill>
                <a:srgbClr val="FFFF00"/>
              </a:solidFill>
              <a:effectLst/>
              <a:latin typeface="Open Sans" panose="020B0606030504020204" pitchFamily="34" charset="0"/>
              <a:ea typeface="Calibri"/>
              <a:cs typeface="Times New Roman" panose="02020603050405020304" pitchFamily="18" charset="0"/>
            </a:rPr>
            <a:t>Exchange </a:t>
          </a:r>
          <a:r>
            <a:rPr lang="en-US" sz="20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2000">
            <a:effectLst/>
            <a:ea typeface="Calibri"/>
            <a:cs typeface="Times New Roman" panose="02020603050405020304" pitchFamily="18" charset="0"/>
          </a:endParaRPr>
        </a:p>
      </xdr:txBody>
    </xdr:sp>
    <xdr:clientData/>
  </xdr:twoCellAnchor>
  <xdr:twoCellAnchor>
    <xdr:from>
      <xdr:col>22</xdr:col>
      <xdr:colOff>1172766</xdr:colOff>
      <xdr:row>0</xdr:row>
      <xdr:rowOff>78440</xdr:rowOff>
    </xdr:from>
    <xdr:to>
      <xdr:col>22</xdr:col>
      <xdr:colOff>1988345</xdr:colOff>
      <xdr:row>8</xdr:row>
      <xdr:rowOff>97591</xdr:rowOff>
    </xdr:to>
    <xdr:sp macro="" textlink="">
      <xdr:nvSpPr>
        <xdr:cNvPr id="28"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21613416" y="78440"/>
          <a:ext cx="815579" cy="1543151"/>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2500">
              <a:solidFill>
                <a:schemeClr val="bg2">
                  <a:lumMod val="90000"/>
                </a:schemeClr>
              </a:solidFill>
              <a:effectLst>
                <a:outerShdw blurRad="50800" dist="38100" dir="2700000" algn="tl" rotWithShape="0">
                  <a:prstClr val="black">
                    <a:alpha val="40000"/>
                  </a:prstClr>
                </a:outerShdw>
              </a:effectLst>
              <a:ea typeface="Open Sans Bold" panose="020B0806030504020204" pitchFamily="34" charset="0"/>
              <a:cs typeface="Open Sans Bold" panose="020B0806030504020204" pitchFamily="34" charset="0"/>
            </a:rPr>
            <a:t>X</a:t>
          </a:r>
        </a:p>
      </xdr:txBody>
    </xdr:sp>
    <xdr:clientData/>
  </xdr:twoCellAnchor>
  <xdr:twoCellAnchor>
    <xdr:from>
      <xdr:col>21</xdr:col>
      <xdr:colOff>34102</xdr:colOff>
      <xdr:row>3</xdr:row>
      <xdr:rowOff>73567</xdr:rowOff>
    </xdr:from>
    <xdr:to>
      <xdr:col>25</xdr:col>
      <xdr:colOff>49694</xdr:colOff>
      <xdr:row>6</xdr:row>
      <xdr:rowOff>13489</xdr:rowOff>
    </xdr:to>
    <xdr:sp macro="" textlink="">
      <xdr:nvSpPr>
        <xdr:cNvPr id="29"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19865152" y="645067"/>
          <a:ext cx="4759042" cy="511422"/>
        </a:xfrm>
        <a:prstGeom prst="rect">
          <a:avLst/>
        </a:prstGeom>
        <a:noFill/>
      </xdr:spPr>
      <xdr:txBody>
        <a:bodyPr wrap="square" rtlCol="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24</xdr:col>
      <xdr:colOff>108171</xdr:colOff>
      <xdr:row>44</xdr:row>
      <xdr:rowOff>184751</xdr:rowOff>
    </xdr:from>
    <xdr:ext cx="2969557" cy="255711"/>
    <xdr:sp macro="" textlink="">
      <xdr:nvSpPr>
        <xdr:cNvPr id="30" name="TextBox 29"/>
        <xdr:cNvSpPr txBox="1"/>
      </xdr:nvSpPr>
      <xdr:spPr>
        <a:xfrm>
          <a:off x="23615871" y="9766901"/>
          <a:ext cx="2969557" cy="255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200" b="1">
              <a:solidFill>
                <a:schemeClr val="bg1"/>
              </a:solidFill>
              <a:latin typeface="Open Sans" pitchFamily="34" charset="0"/>
              <a:ea typeface="Open Sans" pitchFamily="34" charset="0"/>
              <a:cs typeface="Open Sans" pitchFamily="34" charset="0"/>
            </a:rPr>
            <a:t>www.CurrencyExchangePlanner.com</a:t>
          </a:r>
        </a:p>
      </xdr:txBody>
    </xdr:sp>
    <xdr:clientData/>
  </xdr:oneCellAnchor>
  <xdr:oneCellAnchor>
    <xdr:from>
      <xdr:col>22</xdr:col>
      <xdr:colOff>1374953</xdr:colOff>
      <xdr:row>13</xdr:row>
      <xdr:rowOff>16563</xdr:rowOff>
    </xdr:from>
    <xdr:ext cx="3213611" cy="511422"/>
    <xdr:sp macro="" textlink="">
      <xdr:nvSpPr>
        <xdr:cNvPr id="31" name="TextBox 30"/>
        <xdr:cNvSpPr txBox="1"/>
      </xdr:nvSpPr>
      <xdr:spPr>
        <a:xfrm>
          <a:off x="21815603" y="2550213"/>
          <a:ext cx="3213611" cy="511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r>
            <a:rPr lang="en-MY"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Vietnamese Dong</a:t>
          </a:r>
        </a:p>
      </xdr:txBody>
    </xdr:sp>
    <xdr:clientData/>
  </xdr:oneCellAnchor>
  <xdr:twoCellAnchor editAs="absolute">
    <xdr:from>
      <xdr:col>21</xdr:col>
      <xdr:colOff>9994</xdr:colOff>
      <xdr:row>41</xdr:row>
      <xdr:rowOff>134177</xdr:rowOff>
    </xdr:from>
    <xdr:to>
      <xdr:col>28</xdr:col>
      <xdr:colOff>11606</xdr:colOff>
      <xdr:row>42</xdr:row>
      <xdr:rowOff>77856</xdr:rowOff>
    </xdr:to>
    <xdr:sp macro="" textlink="">
      <xdr:nvSpPr>
        <xdr:cNvPr id="32" name="Rectangle 31"/>
        <xdr:cNvSpPr/>
      </xdr:nvSpPr>
      <xdr:spPr>
        <a:xfrm>
          <a:off x="19841044" y="9106727"/>
          <a:ext cx="6611962" cy="172279"/>
        </a:xfrm>
        <a:prstGeom prst="rect">
          <a:avLst/>
        </a:prstGeom>
        <a:solidFill>
          <a:srgbClr val="9586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21</xdr:col>
      <xdr:colOff>143076</xdr:colOff>
      <xdr:row>42</xdr:row>
      <xdr:rowOff>131727</xdr:rowOff>
    </xdr:from>
    <xdr:to>
      <xdr:col>27</xdr:col>
      <xdr:colOff>322370</xdr:colOff>
      <xdr:row>44</xdr:row>
      <xdr:rowOff>109315</xdr:rowOff>
    </xdr:to>
    <xdr:sp macro="" textlink="">
      <xdr:nvSpPr>
        <xdr:cNvPr id="33" name="Text Box 7"/>
        <xdr:cNvSpPr txBox="1">
          <a:spLocks noChangeAspect="1"/>
        </xdr:cNvSpPr>
      </xdr:nvSpPr>
      <xdr:spPr>
        <a:xfrm>
          <a:off x="19974126" y="9332877"/>
          <a:ext cx="6180044" cy="35858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2000" i="1">
              <a:solidFill>
                <a:schemeClr val="bg1"/>
              </a:solidFill>
              <a:effectLst/>
              <a:latin typeface="+mn-lt"/>
              <a:ea typeface="+mn-ea"/>
              <a:cs typeface="+mn-cs"/>
            </a:rPr>
            <a:t>Currency</a:t>
          </a:r>
          <a:r>
            <a:rPr lang="en-US" sz="2000" i="1" baseline="0">
              <a:solidFill>
                <a:schemeClr val="bg1"/>
              </a:solidFill>
              <a:effectLst/>
              <a:latin typeface="+mn-lt"/>
              <a:ea typeface="+mn-ea"/>
              <a:cs typeface="+mn-cs"/>
            </a:rPr>
            <a:t> </a:t>
          </a:r>
          <a:r>
            <a:rPr lang="en-US" sz="2000" i="1">
              <a:solidFill>
                <a:srgbClr val="FFFF00"/>
              </a:solidFill>
              <a:effectLst/>
              <a:latin typeface="Open Sans" panose="020B0606030504020204" pitchFamily="34" charset="0"/>
              <a:ea typeface="Calibri"/>
              <a:cs typeface="Times New Roman" panose="02020603050405020304" pitchFamily="18" charset="0"/>
            </a:rPr>
            <a:t>Exchange </a:t>
          </a:r>
          <a:r>
            <a:rPr lang="en-US" sz="20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2000">
            <a:effectLst/>
            <a:ea typeface="Calibri"/>
            <a:cs typeface="Times New Roman" panose="02020603050405020304" pitchFamily="18" charset="0"/>
          </a:endParaRPr>
        </a:p>
      </xdr:txBody>
    </xdr:sp>
    <xdr:clientData/>
  </xdr:twoCellAnchor>
  <xdr:twoCellAnchor>
    <xdr:from>
      <xdr:col>29</xdr:col>
      <xdr:colOff>1172766</xdr:colOff>
      <xdr:row>0</xdr:row>
      <xdr:rowOff>78440</xdr:rowOff>
    </xdr:from>
    <xdr:to>
      <xdr:col>29</xdr:col>
      <xdr:colOff>1988345</xdr:colOff>
      <xdr:row>8</xdr:row>
      <xdr:rowOff>97591</xdr:rowOff>
    </xdr:to>
    <xdr:sp macro="" textlink="">
      <xdr:nvSpPr>
        <xdr:cNvPr id="34"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28223766" y="78440"/>
          <a:ext cx="815579" cy="1543151"/>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2500">
              <a:solidFill>
                <a:schemeClr val="bg2">
                  <a:lumMod val="90000"/>
                </a:schemeClr>
              </a:solidFill>
              <a:effectLst>
                <a:outerShdw blurRad="50800" dist="38100" dir="2700000" algn="tl" rotWithShape="0">
                  <a:prstClr val="black">
                    <a:alpha val="40000"/>
                  </a:prstClr>
                </a:outerShdw>
              </a:effectLst>
              <a:ea typeface="Open Sans Bold" panose="020B0806030504020204" pitchFamily="34" charset="0"/>
              <a:cs typeface="Open Sans Bold" panose="020B0806030504020204" pitchFamily="34" charset="0"/>
            </a:rPr>
            <a:t>X</a:t>
          </a:r>
        </a:p>
      </xdr:txBody>
    </xdr:sp>
    <xdr:clientData/>
  </xdr:twoCellAnchor>
  <xdr:twoCellAnchor>
    <xdr:from>
      <xdr:col>28</xdr:col>
      <xdr:colOff>34102</xdr:colOff>
      <xdr:row>3</xdr:row>
      <xdr:rowOff>73567</xdr:rowOff>
    </xdr:from>
    <xdr:to>
      <xdr:col>32</xdr:col>
      <xdr:colOff>49694</xdr:colOff>
      <xdr:row>6</xdr:row>
      <xdr:rowOff>13489</xdr:rowOff>
    </xdr:to>
    <xdr:sp macro="" textlink="">
      <xdr:nvSpPr>
        <xdr:cNvPr id="35"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26475502" y="645067"/>
          <a:ext cx="4759042" cy="511422"/>
        </a:xfrm>
        <a:prstGeom prst="rect">
          <a:avLst/>
        </a:prstGeom>
        <a:noFill/>
      </xdr:spPr>
      <xdr:txBody>
        <a:bodyPr wrap="square" rtlCol="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31</xdr:col>
      <xdr:colOff>108171</xdr:colOff>
      <xdr:row>44</xdr:row>
      <xdr:rowOff>184751</xdr:rowOff>
    </xdr:from>
    <xdr:ext cx="2969557" cy="255711"/>
    <xdr:sp macro="" textlink="">
      <xdr:nvSpPr>
        <xdr:cNvPr id="36" name="TextBox 35"/>
        <xdr:cNvSpPr txBox="1"/>
      </xdr:nvSpPr>
      <xdr:spPr>
        <a:xfrm>
          <a:off x="30226221" y="9766901"/>
          <a:ext cx="2969557" cy="255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200" b="1">
              <a:solidFill>
                <a:schemeClr val="bg1"/>
              </a:solidFill>
              <a:latin typeface="Open Sans" pitchFamily="34" charset="0"/>
              <a:ea typeface="Open Sans" pitchFamily="34" charset="0"/>
              <a:cs typeface="Open Sans" pitchFamily="34" charset="0"/>
            </a:rPr>
            <a:t>www.CurrencyExchangePlanner.com</a:t>
          </a:r>
        </a:p>
      </xdr:txBody>
    </xdr:sp>
    <xdr:clientData/>
  </xdr:oneCellAnchor>
  <xdr:oneCellAnchor>
    <xdr:from>
      <xdr:col>29</xdr:col>
      <xdr:colOff>1101587</xdr:colOff>
      <xdr:row>13</xdr:row>
      <xdr:rowOff>16563</xdr:rowOff>
    </xdr:from>
    <xdr:ext cx="3486977" cy="511422"/>
    <xdr:sp macro="" textlink="">
      <xdr:nvSpPr>
        <xdr:cNvPr id="37" name="TextBox 36"/>
        <xdr:cNvSpPr txBox="1"/>
      </xdr:nvSpPr>
      <xdr:spPr>
        <a:xfrm>
          <a:off x="28152587" y="2550213"/>
          <a:ext cx="3486977" cy="511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r>
            <a:rPr lang="en-MY"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Indonesian</a:t>
          </a:r>
          <a:r>
            <a:rPr lang="en-MY" sz="24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 Rupiah</a:t>
          </a:r>
          <a:endParaRPr lang="en-MY"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endParaRPr>
        </a:p>
      </xdr:txBody>
    </xdr:sp>
    <xdr:clientData/>
  </xdr:oneCellAnchor>
  <xdr:twoCellAnchor editAs="absolute">
    <xdr:from>
      <xdr:col>28</xdr:col>
      <xdr:colOff>5025</xdr:colOff>
      <xdr:row>41</xdr:row>
      <xdr:rowOff>129208</xdr:rowOff>
    </xdr:from>
    <xdr:to>
      <xdr:col>35</xdr:col>
      <xdr:colOff>6637</xdr:colOff>
      <xdr:row>42</xdr:row>
      <xdr:rowOff>72887</xdr:rowOff>
    </xdr:to>
    <xdr:sp macro="" textlink="">
      <xdr:nvSpPr>
        <xdr:cNvPr id="38" name="Rectangle 37"/>
        <xdr:cNvSpPr/>
      </xdr:nvSpPr>
      <xdr:spPr>
        <a:xfrm>
          <a:off x="26446425" y="9101758"/>
          <a:ext cx="6611962" cy="172279"/>
        </a:xfrm>
        <a:prstGeom prst="rect">
          <a:avLst/>
        </a:prstGeom>
        <a:solidFill>
          <a:srgbClr val="9586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28</xdr:col>
      <xdr:colOff>188110</xdr:colOff>
      <xdr:row>42</xdr:row>
      <xdr:rowOff>143316</xdr:rowOff>
    </xdr:from>
    <xdr:to>
      <xdr:col>34</xdr:col>
      <xdr:colOff>367404</xdr:colOff>
      <xdr:row>44</xdr:row>
      <xdr:rowOff>120904</xdr:rowOff>
    </xdr:to>
    <xdr:sp macro="" textlink="">
      <xdr:nvSpPr>
        <xdr:cNvPr id="39" name="Text Box 7"/>
        <xdr:cNvSpPr txBox="1">
          <a:spLocks noChangeAspect="1"/>
        </xdr:cNvSpPr>
      </xdr:nvSpPr>
      <xdr:spPr>
        <a:xfrm>
          <a:off x="26629510" y="9344466"/>
          <a:ext cx="6180044" cy="35858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2000" i="1">
              <a:solidFill>
                <a:schemeClr val="bg1"/>
              </a:solidFill>
              <a:effectLst/>
              <a:latin typeface="+mn-lt"/>
              <a:ea typeface="+mn-ea"/>
              <a:cs typeface="+mn-cs"/>
            </a:rPr>
            <a:t>Currency</a:t>
          </a:r>
          <a:r>
            <a:rPr lang="en-US" sz="2000" i="1" baseline="0">
              <a:solidFill>
                <a:schemeClr val="bg1"/>
              </a:solidFill>
              <a:effectLst/>
              <a:latin typeface="+mn-lt"/>
              <a:ea typeface="+mn-ea"/>
              <a:cs typeface="+mn-cs"/>
            </a:rPr>
            <a:t> </a:t>
          </a:r>
          <a:r>
            <a:rPr lang="en-US" sz="2000" i="1">
              <a:solidFill>
                <a:srgbClr val="FFFF00"/>
              </a:solidFill>
              <a:effectLst/>
              <a:latin typeface="Open Sans" panose="020B0606030504020204" pitchFamily="34" charset="0"/>
              <a:ea typeface="Calibri"/>
              <a:cs typeface="Times New Roman" panose="02020603050405020304" pitchFamily="18" charset="0"/>
            </a:rPr>
            <a:t>Exchange </a:t>
          </a:r>
          <a:r>
            <a:rPr lang="en-US" sz="20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2000">
            <a:effectLst/>
            <a:ea typeface="Calibri"/>
            <a:cs typeface="Times New Roman" panose="02020603050405020304" pitchFamily="18" charset="0"/>
          </a:endParaRPr>
        </a:p>
      </xdr:txBody>
    </xdr:sp>
    <xdr:clientData/>
  </xdr:twoCellAnchor>
  <xdr:oneCellAnchor>
    <xdr:from>
      <xdr:col>11</xdr:col>
      <xdr:colOff>124239</xdr:colOff>
      <xdr:row>0</xdr:row>
      <xdr:rowOff>173934</xdr:rowOff>
    </xdr:from>
    <xdr:ext cx="1568823" cy="651204"/>
    <xdr:sp macro="" textlink="">
      <xdr:nvSpPr>
        <xdr:cNvPr id="40" name="TextBox 39"/>
        <xdr:cNvSpPr txBox="1"/>
      </xdr:nvSpPr>
      <xdr:spPr>
        <a:xfrm>
          <a:off x="11478039" y="173934"/>
          <a:ext cx="1568823" cy="6512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Envelope</a:t>
          </a:r>
        </a:p>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 Planner</a:t>
          </a:r>
          <a:endParaRPr lang="en-MY" sz="160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endParaRPr>
        </a:p>
      </xdr:txBody>
    </xdr:sp>
    <xdr:clientData/>
  </xdr:oneCellAnchor>
  <xdr:oneCellAnchor>
    <xdr:from>
      <xdr:col>19</xdr:col>
      <xdr:colOff>73824</xdr:colOff>
      <xdr:row>1</xdr:row>
      <xdr:rowOff>41413</xdr:rowOff>
    </xdr:from>
    <xdr:ext cx="1568823" cy="651204"/>
    <xdr:sp macro="" textlink="">
      <xdr:nvSpPr>
        <xdr:cNvPr id="41" name="TextBox 40"/>
        <xdr:cNvSpPr txBox="1"/>
      </xdr:nvSpPr>
      <xdr:spPr>
        <a:xfrm>
          <a:off x="18199899" y="231913"/>
          <a:ext cx="1568823" cy="6512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Envelope</a:t>
          </a:r>
        </a:p>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 Planner</a:t>
          </a:r>
          <a:endParaRPr lang="en-MY" sz="160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endParaRPr>
        </a:p>
      </xdr:txBody>
    </xdr:sp>
    <xdr:clientData/>
  </xdr:oneCellAnchor>
  <xdr:oneCellAnchor>
    <xdr:from>
      <xdr:col>25</xdr:col>
      <xdr:colOff>142460</xdr:colOff>
      <xdr:row>1</xdr:row>
      <xdr:rowOff>24845</xdr:rowOff>
    </xdr:from>
    <xdr:ext cx="1568823" cy="651204"/>
    <xdr:sp macro="" textlink="">
      <xdr:nvSpPr>
        <xdr:cNvPr id="42" name="TextBox 41"/>
        <xdr:cNvSpPr txBox="1"/>
      </xdr:nvSpPr>
      <xdr:spPr>
        <a:xfrm>
          <a:off x="24716960" y="215345"/>
          <a:ext cx="1568823" cy="6512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Envelope</a:t>
          </a:r>
        </a:p>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 Planner</a:t>
          </a:r>
          <a:endParaRPr lang="en-MY" sz="160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endParaRPr>
        </a:p>
      </xdr:txBody>
    </xdr:sp>
    <xdr:clientData/>
  </xdr:oneCellAnchor>
  <xdr:oneCellAnchor>
    <xdr:from>
      <xdr:col>33</xdr:col>
      <xdr:colOff>27336</xdr:colOff>
      <xdr:row>1</xdr:row>
      <xdr:rowOff>33130</xdr:rowOff>
    </xdr:from>
    <xdr:ext cx="1568823" cy="651204"/>
    <xdr:sp macro="" textlink="">
      <xdr:nvSpPr>
        <xdr:cNvPr id="43" name="TextBox 42"/>
        <xdr:cNvSpPr txBox="1"/>
      </xdr:nvSpPr>
      <xdr:spPr>
        <a:xfrm>
          <a:off x="31374111" y="223630"/>
          <a:ext cx="1568823" cy="6512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Envelope</a:t>
          </a:r>
        </a:p>
        <a:p>
          <a:r>
            <a:rPr lang="en-MY" sz="1600" baseline="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rPr>
            <a:t> Planner</a:t>
          </a:r>
          <a:endParaRPr lang="en-MY" sz="1600">
            <a:solidFill>
              <a:srgbClr val="FFFF00"/>
            </a:solidFill>
            <a:effectLst>
              <a:outerShdw blurRad="50800" dist="38100" dir="2700000" algn="tl" rotWithShape="0">
                <a:prstClr val="black">
                  <a:alpha val="40000"/>
                </a:prstClr>
              </a:outerShdw>
            </a:effectLst>
            <a:latin typeface="Open Sans Extrabold" pitchFamily="34" charset="0"/>
            <a:ea typeface="Open Sans Extrabold" pitchFamily="34" charset="0"/>
            <a:cs typeface="Open Sans Extrabold" pitchFamily="34" charset="0"/>
          </a:endParaRPr>
        </a:p>
      </xdr:txBody>
    </xdr:sp>
    <xdr:clientData/>
  </xdr:oneCellAnchor>
  <xdr:oneCellAnchor>
    <xdr:from>
      <xdr:col>0</xdr:col>
      <xdr:colOff>472109</xdr:colOff>
      <xdr:row>9</xdr:row>
      <xdr:rowOff>157370</xdr:rowOff>
    </xdr:from>
    <xdr:ext cx="3702326" cy="511422"/>
    <xdr:sp macro="" textlink="">
      <xdr:nvSpPr>
        <xdr:cNvPr id="44" name="TextBox 43"/>
        <xdr:cNvSpPr txBox="1"/>
      </xdr:nvSpPr>
      <xdr:spPr>
        <a:xfrm>
          <a:off x="472109" y="1871870"/>
          <a:ext cx="3702326" cy="511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r>
            <a:rPr lang="en-MY" sz="2400" b="1" cap="none" spc="50">
              <a:ln w="11430"/>
              <a:gradFill>
                <a:gsLst>
                  <a:gs pos="25000">
                    <a:schemeClr val="accent4">
                      <a:lumMod val="13000"/>
                    </a:schemeClr>
                  </a:gs>
                  <a:gs pos="100000">
                    <a:schemeClr val="accent2">
                      <a:shade val="45000"/>
                      <a:satMod val="165000"/>
                    </a:schemeClr>
                  </a:gs>
                </a:gsLst>
                <a:lin ang="5400000"/>
              </a:gradFill>
              <a:effectLst>
                <a:glow rad="101600">
                  <a:schemeClr val="accent6">
                    <a:lumMod val="60000"/>
                    <a:lumOff val="40000"/>
                    <a:alpha val="40000"/>
                  </a:schemeClr>
                </a:glow>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Envelop</a:t>
          </a:r>
          <a:r>
            <a:rPr lang="en-MY" sz="2400" b="1" cap="none" spc="50" baseline="0">
              <a:ln w="11430"/>
              <a:gradFill>
                <a:gsLst>
                  <a:gs pos="25000">
                    <a:schemeClr val="accent4">
                      <a:lumMod val="13000"/>
                    </a:schemeClr>
                  </a:gs>
                  <a:gs pos="100000">
                    <a:schemeClr val="accent2">
                      <a:shade val="45000"/>
                      <a:satMod val="165000"/>
                    </a:schemeClr>
                  </a:gs>
                </a:gsLst>
                <a:lin ang="5400000"/>
              </a:gradFill>
              <a:effectLst>
                <a:glow rad="101600">
                  <a:schemeClr val="accent6">
                    <a:lumMod val="60000"/>
                    <a:lumOff val="40000"/>
                    <a:alpha val="40000"/>
                  </a:schemeClr>
                </a:glow>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e Planner</a:t>
          </a:r>
          <a:endParaRPr lang="en-MY" sz="2400" b="1" cap="none" spc="50">
            <a:ln w="11430"/>
            <a:gradFill>
              <a:gsLst>
                <a:gs pos="25000">
                  <a:schemeClr val="accent4">
                    <a:lumMod val="13000"/>
                  </a:schemeClr>
                </a:gs>
                <a:gs pos="100000">
                  <a:schemeClr val="accent2">
                    <a:shade val="45000"/>
                    <a:satMod val="165000"/>
                  </a:schemeClr>
                </a:gs>
              </a:gsLst>
              <a:lin ang="5400000"/>
            </a:gradFill>
            <a:effectLst>
              <a:glow rad="101600">
                <a:schemeClr val="accent6">
                  <a:lumMod val="60000"/>
                  <a:lumOff val="40000"/>
                  <a:alpha val="40000"/>
                </a:schemeClr>
              </a:glow>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endParaRPr>
        </a:p>
      </xdr:txBody>
    </xdr:sp>
    <xdr:clientData/>
  </xdr:oneCellAnchor>
  <xdr:oneCellAnchor>
    <xdr:from>
      <xdr:col>8</xdr:col>
      <xdr:colOff>823643</xdr:colOff>
      <xdr:row>9</xdr:row>
      <xdr:rowOff>160676</xdr:rowOff>
    </xdr:from>
    <xdr:ext cx="3702326" cy="511422"/>
    <xdr:sp macro="" textlink="">
      <xdr:nvSpPr>
        <xdr:cNvPr id="45" name="TextBox 44"/>
        <xdr:cNvSpPr txBox="1"/>
      </xdr:nvSpPr>
      <xdr:spPr>
        <a:xfrm>
          <a:off x="8043593" y="1875176"/>
          <a:ext cx="3702326" cy="511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r>
            <a:rPr lang="en-MY" sz="2400" b="1" cap="none" spc="50">
              <a:ln w="11430"/>
              <a:gradFill>
                <a:gsLst>
                  <a:gs pos="25000">
                    <a:schemeClr val="accent4">
                      <a:lumMod val="13000"/>
                    </a:schemeClr>
                  </a:gs>
                  <a:gs pos="100000">
                    <a:schemeClr val="accent2">
                      <a:shade val="45000"/>
                      <a:satMod val="165000"/>
                    </a:schemeClr>
                  </a:gs>
                </a:gsLst>
                <a:lin ang="5400000"/>
              </a:gradFill>
              <a:effectLst>
                <a:glow rad="101600">
                  <a:schemeClr val="accent6">
                    <a:lumMod val="60000"/>
                    <a:lumOff val="40000"/>
                    <a:alpha val="40000"/>
                  </a:schemeClr>
                </a:glow>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Envelop</a:t>
          </a:r>
          <a:r>
            <a:rPr lang="en-MY" sz="2400" b="1" cap="none" spc="50" baseline="0">
              <a:ln w="11430"/>
              <a:gradFill>
                <a:gsLst>
                  <a:gs pos="25000">
                    <a:schemeClr val="accent4">
                      <a:lumMod val="13000"/>
                    </a:schemeClr>
                  </a:gs>
                  <a:gs pos="100000">
                    <a:schemeClr val="accent2">
                      <a:shade val="45000"/>
                      <a:satMod val="165000"/>
                    </a:schemeClr>
                  </a:gs>
                </a:gsLst>
                <a:lin ang="5400000"/>
              </a:gradFill>
              <a:effectLst>
                <a:glow rad="101600">
                  <a:schemeClr val="accent6">
                    <a:lumMod val="60000"/>
                    <a:lumOff val="40000"/>
                    <a:alpha val="40000"/>
                  </a:schemeClr>
                </a:glow>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e Planner</a:t>
          </a:r>
          <a:endParaRPr lang="en-MY" sz="2400" b="1" cap="none" spc="50">
            <a:ln w="11430"/>
            <a:gradFill>
              <a:gsLst>
                <a:gs pos="25000">
                  <a:schemeClr val="accent4">
                    <a:lumMod val="13000"/>
                  </a:schemeClr>
                </a:gs>
                <a:gs pos="100000">
                  <a:schemeClr val="accent2">
                    <a:shade val="45000"/>
                    <a:satMod val="165000"/>
                  </a:schemeClr>
                </a:gs>
              </a:gsLst>
              <a:lin ang="5400000"/>
            </a:gradFill>
            <a:effectLst>
              <a:glow rad="101600">
                <a:schemeClr val="accent6">
                  <a:lumMod val="60000"/>
                  <a:lumOff val="40000"/>
                  <a:alpha val="40000"/>
                </a:schemeClr>
              </a:glow>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endParaRPr>
        </a:p>
      </xdr:txBody>
    </xdr:sp>
    <xdr:clientData/>
  </xdr:oneCellAnchor>
  <xdr:oneCellAnchor>
    <xdr:from>
      <xdr:col>15</xdr:col>
      <xdr:colOff>1282827</xdr:colOff>
      <xdr:row>9</xdr:row>
      <xdr:rowOff>163982</xdr:rowOff>
    </xdr:from>
    <xdr:ext cx="3702326" cy="511422"/>
    <xdr:sp macro="" textlink="">
      <xdr:nvSpPr>
        <xdr:cNvPr id="46" name="TextBox 45"/>
        <xdr:cNvSpPr txBox="1"/>
      </xdr:nvSpPr>
      <xdr:spPr>
        <a:xfrm>
          <a:off x="15113127" y="1878482"/>
          <a:ext cx="3702326" cy="511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r>
            <a:rPr lang="en-MY" sz="2400" b="1" cap="none" spc="50">
              <a:ln w="11430"/>
              <a:gradFill>
                <a:gsLst>
                  <a:gs pos="25000">
                    <a:schemeClr val="accent4">
                      <a:lumMod val="13000"/>
                    </a:schemeClr>
                  </a:gs>
                  <a:gs pos="100000">
                    <a:schemeClr val="accent2">
                      <a:shade val="45000"/>
                      <a:satMod val="165000"/>
                    </a:schemeClr>
                  </a:gs>
                </a:gsLst>
                <a:lin ang="5400000"/>
              </a:gradFill>
              <a:effectLst>
                <a:glow rad="101600">
                  <a:schemeClr val="accent6">
                    <a:lumMod val="60000"/>
                    <a:lumOff val="40000"/>
                    <a:alpha val="40000"/>
                  </a:schemeClr>
                </a:glow>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Envelop</a:t>
          </a:r>
          <a:r>
            <a:rPr lang="en-MY" sz="2400" b="1" cap="none" spc="50" baseline="0">
              <a:ln w="11430"/>
              <a:gradFill>
                <a:gsLst>
                  <a:gs pos="25000">
                    <a:schemeClr val="accent4">
                      <a:lumMod val="13000"/>
                    </a:schemeClr>
                  </a:gs>
                  <a:gs pos="100000">
                    <a:schemeClr val="accent2">
                      <a:shade val="45000"/>
                      <a:satMod val="165000"/>
                    </a:schemeClr>
                  </a:gs>
                </a:gsLst>
                <a:lin ang="5400000"/>
              </a:gradFill>
              <a:effectLst>
                <a:glow rad="101600">
                  <a:schemeClr val="accent6">
                    <a:lumMod val="60000"/>
                    <a:lumOff val="40000"/>
                    <a:alpha val="40000"/>
                  </a:schemeClr>
                </a:glow>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e Planner</a:t>
          </a:r>
          <a:endParaRPr lang="en-MY" sz="2400" b="1" cap="none" spc="50">
            <a:ln w="11430"/>
            <a:gradFill>
              <a:gsLst>
                <a:gs pos="25000">
                  <a:schemeClr val="accent4">
                    <a:lumMod val="13000"/>
                  </a:schemeClr>
                </a:gs>
                <a:gs pos="100000">
                  <a:schemeClr val="accent2">
                    <a:shade val="45000"/>
                    <a:satMod val="165000"/>
                  </a:schemeClr>
                </a:gs>
              </a:gsLst>
              <a:lin ang="5400000"/>
            </a:gradFill>
            <a:effectLst>
              <a:glow rad="101600">
                <a:schemeClr val="accent6">
                  <a:lumMod val="60000"/>
                  <a:lumOff val="40000"/>
                  <a:alpha val="40000"/>
                </a:schemeClr>
              </a:glow>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endParaRPr>
        </a:p>
      </xdr:txBody>
    </xdr:sp>
    <xdr:clientData/>
  </xdr:oneCellAnchor>
  <xdr:oneCellAnchor>
    <xdr:from>
      <xdr:col>22</xdr:col>
      <xdr:colOff>1303012</xdr:colOff>
      <xdr:row>9</xdr:row>
      <xdr:rowOff>167288</xdr:rowOff>
    </xdr:from>
    <xdr:ext cx="3702326" cy="511422"/>
    <xdr:sp macro="" textlink="">
      <xdr:nvSpPr>
        <xdr:cNvPr id="47" name="TextBox 46"/>
        <xdr:cNvSpPr txBox="1"/>
      </xdr:nvSpPr>
      <xdr:spPr>
        <a:xfrm>
          <a:off x="21743662" y="1881788"/>
          <a:ext cx="3702326" cy="511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r>
            <a:rPr lang="en-MY" sz="2400" b="1" cap="none" spc="50">
              <a:ln w="11430"/>
              <a:gradFill>
                <a:gsLst>
                  <a:gs pos="25000">
                    <a:schemeClr val="accent4">
                      <a:lumMod val="13000"/>
                    </a:schemeClr>
                  </a:gs>
                  <a:gs pos="100000">
                    <a:schemeClr val="accent2">
                      <a:shade val="45000"/>
                      <a:satMod val="165000"/>
                    </a:schemeClr>
                  </a:gs>
                </a:gsLst>
                <a:lin ang="5400000"/>
              </a:gradFill>
              <a:effectLst>
                <a:glow rad="101600">
                  <a:schemeClr val="accent6">
                    <a:lumMod val="60000"/>
                    <a:lumOff val="40000"/>
                    <a:alpha val="40000"/>
                  </a:schemeClr>
                </a:glow>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Envelop</a:t>
          </a:r>
          <a:r>
            <a:rPr lang="en-MY" sz="2400" b="1" cap="none" spc="50" baseline="0">
              <a:ln w="11430"/>
              <a:gradFill>
                <a:gsLst>
                  <a:gs pos="25000">
                    <a:schemeClr val="accent4">
                      <a:lumMod val="13000"/>
                    </a:schemeClr>
                  </a:gs>
                  <a:gs pos="100000">
                    <a:schemeClr val="accent2">
                      <a:shade val="45000"/>
                      <a:satMod val="165000"/>
                    </a:schemeClr>
                  </a:gs>
                </a:gsLst>
                <a:lin ang="5400000"/>
              </a:gradFill>
              <a:effectLst>
                <a:glow rad="101600">
                  <a:schemeClr val="accent6">
                    <a:lumMod val="60000"/>
                    <a:lumOff val="40000"/>
                    <a:alpha val="40000"/>
                  </a:schemeClr>
                </a:glow>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e Planner</a:t>
          </a:r>
          <a:endParaRPr lang="en-MY" sz="2400" b="1" cap="none" spc="50">
            <a:ln w="11430"/>
            <a:gradFill>
              <a:gsLst>
                <a:gs pos="25000">
                  <a:schemeClr val="accent4">
                    <a:lumMod val="13000"/>
                  </a:schemeClr>
                </a:gs>
                <a:gs pos="100000">
                  <a:schemeClr val="accent2">
                    <a:shade val="45000"/>
                    <a:satMod val="165000"/>
                  </a:schemeClr>
                </a:gs>
              </a:gsLst>
              <a:lin ang="5400000"/>
            </a:gradFill>
            <a:effectLst>
              <a:glow rad="101600">
                <a:schemeClr val="accent6">
                  <a:lumMod val="60000"/>
                  <a:lumOff val="40000"/>
                  <a:alpha val="40000"/>
                </a:schemeClr>
              </a:glow>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endParaRPr>
        </a:p>
      </xdr:txBody>
    </xdr:sp>
    <xdr:clientData/>
  </xdr:oneCellAnchor>
  <xdr:oneCellAnchor>
    <xdr:from>
      <xdr:col>29</xdr:col>
      <xdr:colOff>1149254</xdr:colOff>
      <xdr:row>9</xdr:row>
      <xdr:rowOff>162311</xdr:rowOff>
    </xdr:from>
    <xdr:ext cx="3702326" cy="511422"/>
    <xdr:sp macro="" textlink="">
      <xdr:nvSpPr>
        <xdr:cNvPr id="48" name="TextBox 47"/>
        <xdr:cNvSpPr txBox="1"/>
      </xdr:nvSpPr>
      <xdr:spPr>
        <a:xfrm>
          <a:off x="28200254" y="1876811"/>
          <a:ext cx="3702326" cy="511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r>
            <a:rPr lang="en-MY" sz="2400" b="1" cap="none" spc="50">
              <a:ln w="11430"/>
              <a:gradFill>
                <a:gsLst>
                  <a:gs pos="25000">
                    <a:schemeClr val="accent4">
                      <a:lumMod val="13000"/>
                    </a:schemeClr>
                  </a:gs>
                  <a:gs pos="100000">
                    <a:schemeClr val="accent2">
                      <a:shade val="45000"/>
                      <a:satMod val="165000"/>
                    </a:schemeClr>
                  </a:gs>
                </a:gsLst>
                <a:lin ang="5400000"/>
              </a:gradFill>
              <a:effectLst>
                <a:glow rad="101600">
                  <a:schemeClr val="accent6">
                    <a:lumMod val="60000"/>
                    <a:lumOff val="40000"/>
                    <a:alpha val="40000"/>
                  </a:schemeClr>
                </a:glow>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Envelop</a:t>
          </a:r>
          <a:r>
            <a:rPr lang="en-MY" sz="2400" b="1" cap="none" spc="50" baseline="0">
              <a:ln w="11430"/>
              <a:gradFill>
                <a:gsLst>
                  <a:gs pos="25000">
                    <a:schemeClr val="accent4">
                      <a:lumMod val="13000"/>
                    </a:schemeClr>
                  </a:gs>
                  <a:gs pos="100000">
                    <a:schemeClr val="accent2">
                      <a:shade val="45000"/>
                      <a:satMod val="165000"/>
                    </a:schemeClr>
                  </a:gs>
                </a:gsLst>
                <a:lin ang="5400000"/>
              </a:gradFill>
              <a:effectLst>
                <a:glow rad="101600">
                  <a:schemeClr val="accent6">
                    <a:lumMod val="60000"/>
                    <a:lumOff val="40000"/>
                    <a:alpha val="40000"/>
                  </a:schemeClr>
                </a:glow>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rPr>
            <a:t>e Planner</a:t>
          </a:r>
          <a:endParaRPr lang="en-MY" sz="2400" b="1" cap="none" spc="50">
            <a:ln w="11430"/>
            <a:gradFill>
              <a:gsLst>
                <a:gs pos="25000">
                  <a:schemeClr val="accent4">
                    <a:lumMod val="13000"/>
                  </a:schemeClr>
                </a:gs>
                <a:gs pos="100000">
                  <a:schemeClr val="accent2">
                    <a:shade val="45000"/>
                    <a:satMod val="165000"/>
                  </a:schemeClr>
                </a:gs>
              </a:gsLst>
              <a:lin ang="5400000"/>
            </a:gradFill>
            <a:effectLst>
              <a:glow rad="101600">
                <a:schemeClr val="accent6">
                  <a:lumMod val="60000"/>
                  <a:lumOff val="40000"/>
                  <a:alpha val="40000"/>
                </a:schemeClr>
              </a:glow>
              <a:outerShdw blurRad="76200" dist="50800" dir="5400000" algn="tl" rotWithShape="0">
                <a:srgbClr val="000000">
                  <a:alpha val="65000"/>
                </a:srgbClr>
              </a:outerShdw>
            </a:effectLst>
            <a:latin typeface="Open Sans Extrabold" pitchFamily="34" charset="0"/>
            <a:ea typeface="Open Sans Extrabold" pitchFamily="34" charset="0"/>
            <a:cs typeface="Open Sans Extrabold" pitchFamily="34" charset="0"/>
          </a:endParaRPr>
        </a:p>
      </xdr:txBody>
    </xdr:sp>
    <xdr:clientData/>
  </xdr:oneCellAnchor>
  <xdr:twoCellAnchor editAs="oneCell">
    <xdr:from>
      <xdr:col>8</xdr:col>
      <xdr:colOff>16565</xdr:colOff>
      <xdr:row>10</xdr:row>
      <xdr:rowOff>89926</xdr:rowOff>
    </xdr:from>
    <xdr:to>
      <xdr:col>8</xdr:col>
      <xdr:colOff>728870</xdr:colOff>
      <xdr:row>13</xdr:row>
      <xdr:rowOff>28576</xdr:rowOff>
    </xdr:to>
    <xdr:pic>
      <xdr:nvPicPr>
        <xdr:cNvPr id="49" name="Picture 48" descr="Image result for envelope transparent background"/>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36515" y="1994926"/>
          <a:ext cx="712305" cy="5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102705</xdr:colOff>
      <xdr:row>12</xdr:row>
      <xdr:rowOff>151217</xdr:rowOff>
    </xdr:from>
    <xdr:to>
      <xdr:col>5</xdr:col>
      <xdr:colOff>649357</xdr:colOff>
      <xdr:row>14</xdr:row>
      <xdr:rowOff>222388</xdr:rowOff>
    </xdr:to>
    <xdr:pic>
      <xdr:nvPicPr>
        <xdr:cNvPr id="50" name="Picture 49" descr="Image result for envelope transparent background"/>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6155" y="2437217"/>
          <a:ext cx="708577" cy="566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546652</xdr:colOff>
      <xdr:row>10</xdr:row>
      <xdr:rowOff>41414</xdr:rowOff>
    </xdr:from>
    <xdr:to>
      <xdr:col>15</xdr:col>
      <xdr:colOff>1258957</xdr:colOff>
      <xdr:row>12</xdr:row>
      <xdr:rowOff>228542</xdr:rowOff>
    </xdr:to>
    <xdr:pic>
      <xdr:nvPicPr>
        <xdr:cNvPr id="51" name="Picture 50" descr="Image result for envelope transparent background"/>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376952" y="1946414"/>
          <a:ext cx="712305" cy="568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530087</xdr:colOff>
      <xdr:row>10</xdr:row>
      <xdr:rowOff>124239</xdr:rowOff>
    </xdr:from>
    <xdr:to>
      <xdr:col>22</xdr:col>
      <xdr:colOff>1242392</xdr:colOff>
      <xdr:row>13</xdr:row>
      <xdr:rowOff>62889</xdr:rowOff>
    </xdr:to>
    <xdr:pic>
      <xdr:nvPicPr>
        <xdr:cNvPr id="52" name="Picture 51" descr="Image result for envelope transparent background"/>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970737" y="2029239"/>
          <a:ext cx="712305" cy="5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389283</xdr:colOff>
      <xdr:row>10</xdr:row>
      <xdr:rowOff>99391</xdr:rowOff>
    </xdr:from>
    <xdr:to>
      <xdr:col>29</xdr:col>
      <xdr:colOff>1101588</xdr:colOff>
      <xdr:row>13</xdr:row>
      <xdr:rowOff>38041</xdr:rowOff>
    </xdr:to>
    <xdr:pic>
      <xdr:nvPicPr>
        <xdr:cNvPr id="53" name="Picture 52" descr="Image result for envelope transparent background"/>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440283" y="2004391"/>
          <a:ext cx="712305" cy="5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409575</xdr:colOff>
      <xdr:row>4</xdr:row>
      <xdr:rowOff>152400</xdr:rowOff>
    </xdr:from>
    <xdr:to>
      <xdr:col>9</xdr:col>
      <xdr:colOff>96479</xdr:colOff>
      <xdr:row>15</xdr:row>
      <xdr:rowOff>189407</xdr:rowOff>
    </xdr:to>
    <xdr:grpSp>
      <xdr:nvGrpSpPr>
        <xdr:cNvPr id="16" name="Group 15">
          <a:hlinkClick xmlns:r="http://schemas.openxmlformats.org/officeDocument/2006/relationships" r:id="rId1"/>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63D20B3C-BB74-4495-9288-BCA31183F38D}"/>
            </a:ext>
          </a:extLst>
        </xdr:cNvPr>
        <xdr:cNvGrpSpPr/>
      </xdr:nvGrpSpPr>
      <xdr:grpSpPr>
        <a:xfrm>
          <a:off x="409575" y="914400"/>
          <a:ext cx="5173304" cy="2132507"/>
          <a:chOff x="1865087" y="2206883"/>
          <a:chExt cx="5704114" cy="2351314"/>
        </a:xfrm>
      </xdr:grpSpPr>
      <xdr:sp macro="" textlink="">
        <xdr:nvSpPr>
          <xdr:cNvPr id="62" name="Rectangle: Rounded Corners 6">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0B529085-000C-4C78-8FA1-793CCDB5B91F}"/>
              </a:ext>
            </a:extLst>
          </xdr:cNvPr>
          <xdr:cNvSpPr/>
        </xdr:nvSpPr>
        <xdr:spPr>
          <a:xfrm>
            <a:off x="1865087" y="2206883"/>
            <a:ext cx="5704114" cy="2351314"/>
          </a:xfrm>
          <a:prstGeom prst="roundRect">
            <a:avLst>
              <a:gd name="adj" fmla="val 8642"/>
            </a:avLst>
          </a:prstGeom>
          <a:gradFill flip="none" rotWithShape="1">
            <a:gsLst>
              <a:gs pos="0">
                <a:srgbClr val="F852F0"/>
              </a:gs>
              <a:gs pos="100000">
                <a:srgbClr val="551660"/>
              </a:gs>
            </a:gsLst>
            <a:lin ang="18900000" scaled="1"/>
            <a:tileRect/>
          </a:gradFill>
          <a:ln>
            <a:noFill/>
          </a:ln>
          <a:effectLst>
            <a:outerShdw blurRad="3810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3" name="Freeform: Shape 11">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BB4FC6EA-C40B-4F1E-96D5-8176BA9EC455}"/>
              </a:ext>
            </a:extLst>
          </xdr:cNvPr>
          <xdr:cNvSpPr/>
        </xdr:nvSpPr>
        <xdr:spPr>
          <a:xfrm>
            <a:off x="1865087" y="2206883"/>
            <a:ext cx="5704114" cy="902247"/>
          </a:xfrm>
          <a:custGeom>
            <a:avLst/>
            <a:gdLst>
              <a:gd name="connsiteX0" fmla="*/ 203201 w 5704114"/>
              <a:gd name="connsiteY0" fmla="*/ 0 h 902247"/>
              <a:gd name="connsiteX1" fmla="*/ 5500913 w 5704114"/>
              <a:gd name="connsiteY1" fmla="*/ 0 h 902247"/>
              <a:gd name="connsiteX2" fmla="*/ 5704114 w 5704114"/>
              <a:gd name="connsiteY2" fmla="*/ 203201 h 902247"/>
              <a:gd name="connsiteX3" fmla="*/ 5704114 w 5704114"/>
              <a:gd name="connsiteY3" fmla="*/ 902247 h 902247"/>
              <a:gd name="connsiteX4" fmla="*/ 0 w 5704114"/>
              <a:gd name="connsiteY4" fmla="*/ 255562 h 902247"/>
              <a:gd name="connsiteX5" fmla="*/ 0 w 5704114"/>
              <a:gd name="connsiteY5" fmla="*/ 203201 h 902247"/>
              <a:gd name="connsiteX6" fmla="*/ 203201 w 5704114"/>
              <a:gd name="connsiteY6" fmla="*/ 0 h 9022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704114" h="902247">
                <a:moveTo>
                  <a:pt x="203201" y="0"/>
                </a:moveTo>
                <a:lnTo>
                  <a:pt x="5500913" y="0"/>
                </a:lnTo>
                <a:cubicBezTo>
                  <a:pt x="5613138" y="0"/>
                  <a:pt x="5704114" y="90976"/>
                  <a:pt x="5704114" y="203201"/>
                </a:cubicBezTo>
                <a:lnTo>
                  <a:pt x="5704114" y="902247"/>
                </a:lnTo>
                <a:lnTo>
                  <a:pt x="0" y="255562"/>
                </a:lnTo>
                <a:lnTo>
                  <a:pt x="0" y="203201"/>
                </a:lnTo>
                <a:cubicBezTo>
                  <a:pt x="0" y="90976"/>
                  <a:pt x="90976" y="0"/>
                  <a:pt x="203201" y="0"/>
                </a:cubicBezTo>
                <a:close/>
              </a:path>
            </a:pathLst>
          </a:custGeom>
          <a:solidFill>
            <a:schemeClr val="bg1">
              <a:alpha val="1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4" name="Freeform: Shape 16">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6ECEDE75-87FA-4E1A-8784-D0A2FB2A2A85}"/>
              </a:ext>
            </a:extLst>
          </xdr:cNvPr>
          <xdr:cNvSpPr/>
        </xdr:nvSpPr>
        <xdr:spPr>
          <a:xfrm>
            <a:off x="1865634" y="3761531"/>
            <a:ext cx="5703567" cy="796666"/>
          </a:xfrm>
          <a:custGeom>
            <a:avLst/>
            <a:gdLst>
              <a:gd name="connsiteX0" fmla="*/ 5703567 w 5703567"/>
              <a:gd name="connsiteY0" fmla="*/ 0 h 796666"/>
              <a:gd name="connsiteX1" fmla="*/ 5703567 w 5703567"/>
              <a:gd name="connsiteY1" fmla="*/ 593465 h 796666"/>
              <a:gd name="connsiteX2" fmla="*/ 5500366 w 5703567"/>
              <a:gd name="connsiteY2" fmla="*/ 796666 h 796666"/>
              <a:gd name="connsiteX3" fmla="*/ 202654 w 5703567"/>
              <a:gd name="connsiteY3" fmla="*/ 796666 h 796666"/>
              <a:gd name="connsiteX4" fmla="*/ 15422 w 5703567"/>
              <a:gd name="connsiteY4" fmla="*/ 672560 h 796666"/>
              <a:gd name="connsiteX5" fmla="*/ 0 w 5703567"/>
              <a:gd name="connsiteY5" fmla="*/ 596171 h 7966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703567" h="796666">
                <a:moveTo>
                  <a:pt x="5703567" y="0"/>
                </a:moveTo>
                <a:lnTo>
                  <a:pt x="5703567" y="593465"/>
                </a:lnTo>
                <a:cubicBezTo>
                  <a:pt x="5703567" y="705690"/>
                  <a:pt x="5612591" y="796666"/>
                  <a:pt x="5500366" y="796666"/>
                </a:cubicBezTo>
                <a:lnTo>
                  <a:pt x="202654" y="796666"/>
                </a:lnTo>
                <a:cubicBezTo>
                  <a:pt x="118485" y="796666"/>
                  <a:pt x="46269" y="745492"/>
                  <a:pt x="15422" y="672560"/>
                </a:cubicBezTo>
                <a:lnTo>
                  <a:pt x="0" y="596171"/>
                </a:lnTo>
                <a:close/>
              </a:path>
            </a:pathLst>
          </a:cu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5" name="Freeform: Shape 8">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C794F62B-A002-4380-87A6-66D8526DD827}"/>
              </a:ext>
            </a:extLst>
          </xdr:cNvPr>
          <xdr:cNvSpPr/>
        </xdr:nvSpPr>
        <xdr:spPr>
          <a:xfrm>
            <a:off x="5362606" y="2206883"/>
            <a:ext cx="2206595" cy="2351314"/>
          </a:xfrm>
          <a:custGeom>
            <a:avLst/>
            <a:gdLst>
              <a:gd name="connsiteX0" fmla="*/ 0 w 2206595"/>
              <a:gd name="connsiteY0" fmla="*/ 0 h 2351314"/>
              <a:gd name="connsiteX1" fmla="*/ 2003394 w 2206595"/>
              <a:gd name="connsiteY1" fmla="*/ 0 h 2351314"/>
              <a:gd name="connsiteX2" fmla="*/ 2206595 w 2206595"/>
              <a:gd name="connsiteY2" fmla="*/ 203201 h 2351314"/>
              <a:gd name="connsiteX3" fmla="*/ 2206595 w 2206595"/>
              <a:gd name="connsiteY3" fmla="*/ 2148113 h 2351314"/>
              <a:gd name="connsiteX4" fmla="*/ 2003394 w 2206595"/>
              <a:gd name="connsiteY4" fmla="*/ 2351314 h 2351314"/>
              <a:gd name="connsiteX5" fmla="*/ 1093688 w 2206595"/>
              <a:gd name="connsiteY5" fmla="*/ 2351314 h 2351314"/>
              <a:gd name="connsiteX6" fmla="*/ 15538 w 2206595"/>
              <a:gd name="connsiteY6" fmla="*/ 63185 h 23513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206595" h="2351314">
                <a:moveTo>
                  <a:pt x="0" y="0"/>
                </a:moveTo>
                <a:lnTo>
                  <a:pt x="2003394" y="0"/>
                </a:lnTo>
                <a:cubicBezTo>
                  <a:pt x="2115619" y="0"/>
                  <a:pt x="2206595" y="90976"/>
                  <a:pt x="2206595" y="203201"/>
                </a:cubicBezTo>
                <a:lnTo>
                  <a:pt x="2206595" y="2148113"/>
                </a:lnTo>
                <a:cubicBezTo>
                  <a:pt x="2206595" y="2260338"/>
                  <a:pt x="2115619" y="2351314"/>
                  <a:pt x="2003394" y="2351314"/>
                </a:cubicBezTo>
                <a:lnTo>
                  <a:pt x="1093688" y="2351314"/>
                </a:lnTo>
                <a:lnTo>
                  <a:pt x="15538" y="63185"/>
                </a:lnTo>
                <a:close/>
              </a:path>
            </a:pathLst>
          </a:custGeom>
          <a:solidFill>
            <a:schemeClr val="bg1">
              <a:alpha val="12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6" name="Freeform: Shape 28">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FFFA32FE-082E-4DA3-BB9C-8FBB263DF391}"/>
              </a:ext>
            </a:extLst>
          </xdr:cNvPr>
          <xdr:cNvSpPr/>
        </xdr:nvSpPr>
        <xdr:spPr>
          <a:xfrm>
            <a:off x="1865087" y="2206883"/>
            <a:ext cx="5704114" cy="565346"/>
          </a:xfrm>
          <a:custGeom>
            <a:avLst/>
            <a:gdLst>
              <a:gd name="connsiteX0" fmla="*/ 4439460 w 5704114"/>
              <a:gd name="connsiteY0" fmla="*/ 126262 h 565346"/>
              <a:gd name="connsiteX1" fmla="*/ 4295341 w 5704114"/>
              <a:gd name="connsiteY1" fmla="*/ 221791 h 565346"/>
              <a:gd name="connsiteX2" fmla="*/ 4283049 w 5704114"/>
              <a:gd name="connsiteY2" fmla="*/ 282673 h 565346"/>
              <a:gd name="connsiteX3" fmla="*/ 4283049 w 5704114"/>
              <a:gd name="connsiteY3" fmla="*/ 282672 h 565346"/>
              <a:gd name="connsiteX4" fmla="*/ 4283049 w 5704114"/>
              <a:gd name="connsiteY4" fmla="*/ 282673 h 565346"/>
              <a:gd name="connsiteX5" fmla="*/ 4283049 w 5704114"/>
              <a:gd name="connsiteY5" fmla="*/ 282673 h 565346"/>
              <a:gd name="connsiteX6" fmla="*/ 4295341 w 5704114"/>
              <a:gd name="connsiteY6" fmla="*/ 343554 h 565346"/>
              <a:gd name="connsiteX7" fmla="*/ 4439460 w 5704114"/>
              <a:gd name="connsiteY7" fmla="*/ 439083 h 565346"/>
              <a:gd name="connsiteX8" fmla="*/ 5388883 w 5704114"/>
              <a:gd name="connsiteY8" fmla="*/ 439084 h 565346"/>
              <a:gd name="connsiteX9" fmla="*/ 5545294 w 5704114"/>
              <a:gd name="connsiteY9" fmla="*/ 282673 h 565346"/>
              <a:gd name="connsiteX10" fmla="*/ 5545295 w 5704114"/>
              <a:gd name="connsiteY10" fmla="*/ 282673 h 565346"/>
              <a:gd name="connsiteX11" fmla="*/ 5388884 w 5704114"/>
              <a:gd name="connsiteY11" fmla="*/ 126262 h 565346"/>
              <a:gd name="connsiteX12" fmla="*/ 166557 w 5704114"/>
              <a:gd name="connsiteY12" fmla="*/ 0 h 565346"/>
              <a:gd name="connsiteX13" fmla="*/ 5537557 w 5704114"/>
              <a:gd name="connsiteY13" fmla="*/ 0 h 565346"/>
              <a:gd name="connsiteX14" fmla="*/ 5704114 w 5704114"/>
              <a:gd name="connsiteY14" fmla="*/ 166557 h 565346"/>
              <a:gd name="connsiteX15" fmla="*/ 5704114 w 5704114"/>
              <a:gd name="connsiteY15" fmla="*/ 398789 h 565346"/>
              <a:gd name="connsiteX16" fmla="*/ 5537557 w 5704114"/>
              <a:gd name="connsiteY16" fmla="*/ 565346 h 565346"/>
              <a:gd name="connsiteX17" fmla="*/ 166557 w 5704114"/>
              <a:gd name="connsiteY17" fmla="*/ 565346 h 565346"/>
              <a:gd name="connsiteX18" fmla="*/ 0 w 5704114"/>
              <a:gd name="connsiteY18" fmla="*/ 398789 h 565346"/>
              <a:gd name="connsiteX19" fmla="*/ 0 w 5704114"/>
              <a:gd name="connsiteY19" fmla="*/ 166557 h 565346"/>
              <a:gd name="connsiteX20" fmla="*/ 166557 w 5704114"/>
              <a:gd name="connsiteY20" fmla="*/ 0 h 5653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704114" h="565346">
                <a:moveTo>
                  <a:pt x="4439460" y="126262"/>
                </a:moveTo>
                <a:cubicBezTo>
                  <a:pt x="4374673" y="126262"/>
                  <a:pt x="4319085" y="165653"/>
                  <a:pt x="4295341" y="221791"/>
                </a:cubicBezTo>
                <a:lnTo>
                  <a:pt x="4283049" y="282673"/>
                </a:lnTo>
                <a:lnTo>
                  <a:pt x="4283049" y="282672"/>
                </a:lnTo>
                <a:lnTo>
                  <a:pt x="4283049" y="282673"/>
                </a:lnTo>
                <a:lnTo>
                  <a:pt x="4283049" y="282673"/>
                </a:lnTo>
                <a:lnTo>
                  <a:pt x="4295341" y="343554"/>
                </a:lnTo>
                <a:cubicBezTo>
                  <a:pt x="4319085" y="399692"/>
                  <a:pt x="4374673" y="439083"/>
                  <a:pt x="4439460" y="439083"/>
                </a:cubicBezTo>
                <a:lnTo>
                  <a:pt x="5388883" y="439084"/>
                </a:lnTo>
                <a:cubicBezTo>
                  <a:pt x="5475266" y="439084"/>
                  <a:pt x="5545294" y="369056"/>
                  <a:pt x="5545294" y="282673"/>
                </a:cubicBezTo>
                <a:lnTo>
                  <a:pt x="5545295" y="282673"/>
                </a:lnTo>
                <a:cubicBezTo>
                  <a:pt x="5545295" y="196290"/>
                  <a:pt x="5475267" y="126262"/>
                  <a:pt x="5388884" y="126262"/>
                </a:cubicBezTo>
                <a:close/>
                <a:moveTo>
                  <a:pt x="166557" y="0"/>
                </a:moveTo>
                <a:lnTo>
                  <a:pt x="5537557" y="0"/>
                </a:lnTo>
                <a:cubicBezTo>
                  <a:pt x="5629544" y="0"/>
                  <a:pt x="5704114" y="74570"/>
                  <a:pt x="5704114" y="166557"/>
                </a:cubicBezTo>
                <a:lnTo>
                  <a:pt x="5704114" y="398789"/>
                </a:lnTo>
                <a:cubicBezTo>
                  <a:pt x="5704114" y="490776"/>
                  <a:pt x="5629544" y="565346"/>
                  <a:pt x="5537557" y="565346"/>
                </a:cubicBezTo>
                <a:lnTo>
                  <a:pt x="166557" y="565346"/>
                </a:lnTo>
                <a:cubicBezTo>
                  <a:pt x="74570" y="565346"/>
                  <a:pt x="0" y="490776"/>
                  <a:pt x="0" y="398789"/>
                </a:cubicBezTo>
                <a:lnTo>
                  <a:pt x="0" y="166557"/>
                </a:lnTo>
                <a:cubicBezTo>
                  <a:pt x="0" y="74570"/>
                  <a:pt x="74570" y="0"/>
                  <a:pt x="166557" y="0"/>
                </a:cubicBezTo>
                <a:close/>
              </a:path>
            </a:pathLst>
          </a:custGeom>
          <a:gradFill flip="none" rotWithShape="1">
            <a:gsLst>
              <a:gs pos="42000">
                <a:schemeClr val="bg1">
                  <a:lumMod val="95000"/>
                </a:schemeClr>
              </a:gs>
              <a:gs pos="79000">
                <a:schemeClr val="bg1">
                  <a:lumMod val="85000"/>
                </a:schemeClr>
              </a:gs>
              <a:gs pos="0">
                <a:schemeClr val="bg1">
                  <a:lumMod val="95000"/>
                </a:schemeClr>
              </a:gs>
              <a:gs pos="100000">
                <a:schemeClr val="bg1">
                  <a:lumMod val="95000"/>
                </a:schemeClr>
              </a:gs>
            </a:gsLst>
            <a:lin ang="5400000" scaled="1"/>
            <a:tileRect/>
          </a:gradFill>
          <a:ln>
            <a:noFill/>
          </a:ln>
          <a:effectLst>
            <a:outerShdw blurRad="165100" dist="38100" dir="5400000" algn="t" rotWithShape="0">
              <a:schemeClr val="tx1">
                <a:lumMod val="85000"/>
                <a:lumOff val="15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7" name="Oval 66">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183A3ED3-ADBE-47B9-AB6B-FC93DC0B9ED0}"/>
              </a:ext>
            </a:extLst>
          </xdr:cNvPr>
          <xdr:cNvSpPr/>
        </xdr:nvSpPr>
        <xdr:spPr>
          <a:xfrm>
            <a:off x="2104572" y="3109130"/>
            <a:ext cx="870857" cy="870857"/>
          </a:xfrm>
          <a:prstGeom prst="ellipse">
            <a:avLst/>
          </a:prstGeom>
          <a:noFill/>
          <a:ln w="38100">
            <a:solidFill>
              <a:schemeClr val="bg1">
                <a:alpha val="4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8" name="Oval 67">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25024E2A-843E-461F-B222-7DEB65A9F667}"/>
              </a:ext>
            </a:extLst>
          </xdr:cNvPr>
          <xdr:cNvSpPr/>
        </xdr:nvSpPr>
        <xdr:spPr>
          <a:xfrm>
            <a:off x="2180000" y="3184558"/>
            <a:ext cx="720000" cy="720000"/>
          </a:xfrm>
          <a:prstGeom prst="ellipse">
            <a:avLst/>
          </a:prstGeom>
          <a:gradFill flip="none" rotWithShape="1">
            <a:gsLst>
              <a:gs pos="42000">
                <a:schemeClr val="bg1">
                  <a:lumMod val="95000"/>
                </a:schemeClr>
              </a:gs>
              <a:gs pos="79000">
                <a:schemeClr val="bg1">
                  <a:lumMod val="85000"/>
                </a:schemeClr>
              </a:gs>
              <a:gs pos="0">
                <a:schemeClr val="bg1">
                  <a:lumMod val="95000"/>
                </a:schemeClr>
              </a:gs>
              <a:gs pos="100000">
                <a:schemeClr val="bg1">
                  <a:lumMod val="95000"/>
                </a:schemeClr>
              </a:gs>
            </a:gsLst>
            <a:path path="circle">
              <a:fillToRect l="50000" t="50000" r="50000" b="50000"/>
            </a:path>
            <a:tileRect/>
          </a:gradFill>
          <a:ln>
            <a:noFill/>
          </a:ln>
          <a:effectLst>
            <a:outerShdw blurRad="165100" dist="38100" dir="5400000" algn="t" rotWithShape="0">
              <a:schemeClr val="tx1">
                <a:lumMod val="85000"/>
                <a:lumOff val="15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9" name="Rectangle: Rounded Corners 27">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1BB9C425-C395-4010-AC7A-A703F5583D1F}"/>
              </a:ext>
            </a:extLst>
          </xdr:cNvPr>
          <xdr:cNvSpPr/>
        </xdr:nvSpPr>
        <xdr:spPr>
          <a:xfrm>
            <a:off x="6144126" y="2333145"/>
            <a:ext cx="1262245" cy="312821"/>
          </a:xfrm>
          <a:prstGeom prst="roundRect">
            <a:avLst>
              <a:gd name="adj" fmla="val 50000"/>
            </a:avLst>
          </a:prstGeom>
          <a:gradFill flip="none" rotWithShape="1">
            <a:gsLst>
              <a:gs pos="0">
                <a:schemeClr val="bg1">
                  <a:lumMod val="95000"/>
                  <a:alpha val="18000"/>
                </a:schemeClr>
              </a:gs>
              <a:gs pos="100000">
                <a:schemeClr val="accent3">
                  <a:alpha val="5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70" name="TextBox 29">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149A97B6-A78B-41E2-B85A-CD0020AFB8B9}"/>
              </a:ext>
            </a:extLst>
          </xdr:cNvPr>
          <xdr:cNvSpPr txBox="1"/>
        </xdr:nvSpPr>
        <xdr:spPr>
          <a:xfrm>
            <a:off x="1901571" y="2333145"/>
            <a:ext cx="1624107" cy="28845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100">
                <a:solidFill>
                  <a:schemeClr val="tx1">
                    <a:alpha val="26000"/>
                  </a:schemeClr>
                </a:solidFill>
                <a:latin typeface="Eurostile BQ" pitchFamily="50" charset="0"/>
              </a:rPr>
              <a:t>GUIDE A</a:t>
            </a:r>
          </a:p>
        </xdr:txBody>
      </xdr:sp>
      <xdr:sp macro="" textlink="">
        <xdr:nvSpPr>
          <xdr:cNvPr id="71" name="TextBox 30">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328FF593-830F-429A-A0E6-255CE241633A}"/>
              </a:ext>
            </a:extLst>
          </xdr:cNvPr>
          <xdr:cNvSpPr txBox="1"/>
        </xdr:nvSpPr>
        <xdr:spPr>
          <a:xfrm>
            <a:off x="2900000" y="2371617"/>
            <a:ext cx="3308685" cy="25451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IN" sz="900" b="1" spc="600">
                <a:solidFill>
                  <a:schemeClr val="tx1">
                    <a:alpha val="18000"/>
                  </a:schemeClr>
                </a:solidFill>
                <a:latin typeface="Open Sans" panose="020B0606030504020204" pitchFamily="34" charset="0"/>
                <a:ea typeface="Open Sans" panose="020B0606030504020204" pitchFamily="34" charset="0"/>
                <a:cs typeface="Open Sans" panose="020B0606030504020204" pitchFamily="34" charset="0"/>
              </a:rPr>
              <a:t>ENVELOPE PLANNING</a:t>
            </a:r>
          </a:p>
        </xdr:txBody>
      </xdr:sp>
    </xdr:grpSp>
    <xdr:clientData/>
  </xdr:twoCellAnchor>
  <xdr:twoCellAnchor>
    <xdr:from>
      <xdr:col>0</xdr:col>
      <xdr:colOff>409575</xdr:colOff>
      <xdr:row>19</xdr:row>
      <xdr:rowOff>15494</xdr:rowOff>
    </xdr:from>
    <xdr:to>
      <xdr:col>9</xdr:col>
      <xdr:colOff>96479</xdr:colOff>
      <xdr:row>30</xdr:row>
      <xdr:rowOff>52501</xdr:rowOff>
    </xdr:to>
    <xdr:grpSp>
      <xdr:nvGrpSpPr>
        <xdr:cNvPr id="17" name="Group 16">
          <a:hlinkClick xmlns:r="http://schemas.openxmlformats.org/officeDocument/2006/relationships" r:id="rId2"/>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FC3B35CA-4E28-40E7-8EB1-AF116E640FB4}"/>
            </a:ext>
          </a:extLst>
        </xdr:cNvPr>
        <xdr:cNvGrpSpPr/>
      </xdr:nvGrpSpPr>
      <xdr:grpSpPr>
        <a:xfrm>
          <a:off x="409575" y="3634994"/>
          <a:ext cx="5173304" cy="2132507"/>
          <a:chOff x="1865087" y="2206883"/>
          <a:chExt cx="5704114" cy="2351314"/>
        </a:xfrm>
      </xdr:grpSpPr>
      <xdr:sp macro="" textlink="">
        <xdr:nvSpPr>
          <xdr:cNvPr id="52" name="Rectangle: Rounded Corners 33">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D69C20BB-B8B3-406E-94F4-9ECA8661042D}"/>
              </a:ext>
            </a:extLst>
          </xdr:cNvPr>
          <xdr:cNvSpPr/>
        </xdr:nvSpPr>
        <xdr:spPr>
          <a:xfrm>
            <a:off x="1865087" y="2206883"/>
            <a:ext cx="5704114" cy="2351314"/>
          </a:xfrm>
          <a:prstGeom prst="roundRect">
            <a:avLst>
              <a:gd name="adj" fmla="val 8642"/>
            </a:avLst>
          </a:prstGeom>
          <a:gradFill flip="none" rotWithShape="1">
            <a:gsLst>
              <a:gs pos="0">
                <a:srgbClr val="71BAF7"/>
              </a:gs>
              <a:gs pos="100000">
                <a:srgbClr val="074F8B"/>
              </a:gs>
            </a:gsLst>
            <a:lin ang="18900000" scaled="1"/>
            <a:tileRect/>
          </a:gradFill>
          <a:ln>
            <a:noFill/>
          </a:ln>
          <a:effectLst>
            <a:outerShdw blurRad="3810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3" name="Freeform: Shape 34">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64BF3501-33BD-49BF-9965-0A7A448123D6}"/>
              </a:ext>
            </a:extLst>
          </xdr:cNvPr>
          <xdr:cNvSpPr/>
        </xdr:nvSpPr>
        <xdr:spPr>
          <a:xfrm>
            <a:off x="1865087" y="2206883"/>
            <a:ext cx="5704114" cy="902247"/>
          </a:xfrm>
          <a:custGeom>
            <a:avLst/>
            <a:gdLst>
              <a:gd name="connsiteX0" fmla="*/ 203201 w 5704114"/>
              <a:gd name="connsiteY0" fmla="*/ 0 h 902247"/>
              <a:gd name="connsiteX1" fmla="*/ 5500913 w 5704114"/>
              <a:gd name="connsiteY1" fmla="*/ 0 h 902247"/>
              <a:gd name="connsiteX2" fmla="*/ 5704114 w 5704114"/>
              <a:gd name="connsiteY2" fmla="*/ 203201 h 902247"/>
              <a:gd name="connsiteX3" fmla="*/ 5704114 w 5704114"/>
              <a:gd name="connsiteY3" fmla="*/ 902247 h 902247"/>
              <a:gd name="connsiteX4" fmla="*/ 0 w 5704114"/>
              <a:gd name="connsiteY4" fmla="*/ 255562 h 902247"/>
              <a:gd name="connsiteX5" fmla="*/ 0 w 5704114"/>
              <a:gd name="connsiteY5" fmla="*/ 203201 h 902247"/>
              <a:gd name="connsiteX6" fmla="*/ 203201 w 5704114"/>
              <a:gd name="connsiteY6" fmla="*/ 0 h 9022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704114" h="902247">
                <a:moveTo>
                  <a:pt x="203201" y="0"/>
                </a:moveTo>
                <a:lnTo>
                  <a:pt x="5500913" y="0"/>
                </a:lnTo>
                <a:cubicBezTo>
                  <a:pt x="5613138" y="0"/>
                  <a:pt x="5704114" y="90976"/>
                  <a:pt x="5704114" y="203201"/>
                </a:cubicBezTo>
                <a:lnTo>
                  <a:pt x="5704114" y="902247"/>
                </a:lnTo>
                <a:lnTo>
                  <a:pt x="0" y="255562"/>
                </a:lnTo>
                <a:lnTo>
                  <a:pt x="0" y="203201"/>
                </a:lnTo>
                <a:cubicBezTo>
                  <a:pt x="0" y="90976"/>
                  <a:pt x="90976" y="0"/>
                  <a:pt x="203201" y="0"/>
                </a:cubicBezTo>
                <a:close/>
              </a:path>
            </a:pathLst>
          </a:custGeom>
          <a:solidFill>
            <a:schemeClr val="bg1">
              <a:alpha val="1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4" name="Freeform: Shape 35">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3360B924-573A-4C47-A831-B3BDF1748A41}"/>
              </a:ext>
            </a:extLst>
          </xdr:cNvPr>
          <xdr:cNvSpPr/>
        </xdr:nvSpPr>
        <xdr:spPr>
          <a:xfrm>
            <a:off x="1865634" y="3761531"/>
            <a:ext cx="5703567" cy="796666"/>
          </a:xfrm>
          <a:custGeom>
            <a:avLst/>
            <a:gdLst>
              <a:gd name="connsiteX0" fmla="*/ 5703567 w 5703567"/>
              <a:gd name="connsiteY0" fmla="*/ 0 h 796666"/>
              <a:gd name="connsiteX1" fmla="*/ 5703567 w 5703567"/>
              <a:gd name="connsiteY1" fmla="*/ 593465 h 796666"/>
              <a:gd name="connsiteX2" fmla="*/ 5500366 w 5703567"/>
              <a:gd name="connsiteY2" fmla="*/ 796666 h 796666"/>
              <a:gd name="connsiteX3" fmla="*/ 202654 w 5703567"/>
              <a:gd name="connsiteY3" fmla="*/ 796666 h 796666"/>
              <a:gd name="connsiteX4" fmla="*/ 15422 w 5703567"/>
              <a:gd name="connsiteY4" fmla="*/ 672560 h 796666"/>
              <a:gd name="connsiteX5" fmla="*/ 0 w 5703567"/>
              <a:gd name="connsiteY5" fmla="*/ 596171 h 7966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703567" h="796666">
                <a:moveTo>
                  <a:pt x="5703567" y="0"/>
                </a:moveTo>
                <a:lnTo>
                  <a:pt x="5703567" y="593465"/>
                </a:lnTo>
                <a:cubicBezTo>
                  <a:pt x="5703567" y="705690"/>
                  <a:pt x="5612591" y="796666"/>
                  <a:pt x="5500366" y="796666"/>
                </a:cubicBezTo>
                <a:lnTo>
                  <a:pt x="202654" y="796666"/>
                </a:lnTo>
                <a:cubicBezTo>
                  <a:pt x="118485" y="796666"/>
                  <a:pt x="46269" y="745492"/>
                  <a:pt x="15422" y="672560"/>
                </a:cubicBezTo>
                <a:lnTo>
                  <a:pt x="0" y="596171"/>
                </a:lnTo>
                <a:close/>
              </a:path>
            </a:pathLst>
          </a:cu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5" name="Freeform: Shape 36">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EE5FF23E-2BA5-4729-BB36-42CB6580B168}"/>
              </a:ext>
            </a:extLst>
          </xdr:cNvPr>
          <xdr:cNvSpPr/>
        </xdr:nvSpPr>
        <xdr:spPr>
          <a:xfrm>
            <a:off x="5362606" y="2206883"/>
            <a:ext cx="2206595" cy="2351314"/>
          </a:xfrm>
          <a:custGeom>
            <a:avLst/>
            <a:gdLst>
              <a:gd name="connsiteX0" fmla="*/ 0 w 2206595"/>
              <a:gd name="connsiteY0" fmla="*/ 0 h 2351314"/>
              <a:gd name="connsiteX1" fmla="*/ 2003394 w 2206595"/>
              <a:gd name="connsiteY1" fmla="*/ 0 h 2351314"/>
              <a:gd name="connsiteX2" fmla="*/ 2206595 w 2206595"/>
              <a:gd name="connsiteY2" fmla="*/ 203201 h 2351314"/>
              <a:gd name="connsiteX3" fmla="*/ 2206595 w 2206595"/>
              <a:gd name="connsiteY3" fmla="*/ 2148113 h 2351314"/>
              <a:gd name="connsiteX4" fmla="*/ 2003394 w 2206595"/>
              <a:gd name="connsiteY4" fmla="*/ 2351314 h 2351314"/>
              <a:gd name="connsiteX5" fmla="*/ 1093688 w 2206595"/>
              <a:gd name="connsiteY5" fmla="*/ 2351314 h 2351314"/>
              <a:gd name="connsiteX6" fmla="*/ 15538 w 2206595"/>
              <a:gd name="connsiteY6" fmla="*/ 63185 h 23513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206595" h="2351314">
                <a:moveTo>
                  <a:pt x="0" y="0"/>
                </a:moveTo>
                <a:lnTo>
                  <a:pt x="2003394" y="0"/>
                </a:lnTo>
                <a:cubicBezTo>
                  <a:pt x="2115619" y="0"/>
                  <a:pt x="2206595" y="90976"/>
                  <a:pt x="2206595" y="203201"/>
                </a:cubicBezTo>
                <a:lnTo>
                  <a:pt x="2206595" y="2148113"/>
                </a:lnTo>
                <a:cubicBezTo>
                  <a:pt x="2206595" y="2260338"/>
                  <a:pt x="2115619" y="2351314"/>
                  <a:pt x="2003394" y="2351314"/>
                </a:cubicBezTo>
                <a:lnTo>
                  <a:pt x="1093688" y="2351314"/>
                </a:lnTo>
                <a:lnTo>
                  <a:pt x="15538" y="63185"/>
                </a:lnTo>
                <a:close/>
              </a:path>
            </a:pathLst>
          </a:custGeom>
          <a:solidFill>
            <a:schemeClr val="bg1">
              <a:alpha val="12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6" name="Freeform: Shape 37">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F00D187D-EEFC-4BFD-974A-37B9B1148005}"/>
              </a:ext>
            </a:extLst>
          </xdr:cNvPr>
          <xdr:cNvSpPr/>
        </xdr:nvSpPr>
        <xdr:spPr>
          <a:xfrm>
            <a:off x="1865087" y="2206883"/>
            <a:ext cx="5704114" cy="565346"/>
          </a:xfrm>
          <a:custGeom>
            <a:avLst/>
            <a:gdLst>
              <a:gd name="connsiteX0" fmla="*/ 4439460 w 5704114"/>
              <a:gd name="connsiteY0" fmla="*/ 126262 h 565346"/>
              <a:gd name="connsiteX1" fmla="*/ 4295341 w 5704114"/>
              <a:gd name="connsiteY1" fmla="*/ 221791 h 565346"/>
              <a:gd name="connsiteX2" fmla="*/ 4283049 w 5704114"/>
              <a:gd name="connsiteY2" fmla="*/ 282673 h 565346"/>
              <a:gd name="connsiteX3" fmla="*/ 4283049 w 5704114"/>
              <a:gd name="connsiteY3" fmla="*/ 282672 h 565346"/>
              <a:gd name="connsiteX4" fmla="*/ 4283049 w 5704114"/>
              <a:gd name="connsiteY4" fmla="*/ 282673 h 565346"/>
              <a:gd name="connsiteX5" fmla="*/ 4283049 w 5704114"/>
              <a:gd name="connsiteY5" fmla="*/ 282673 h 565346"/>
              <a:gd name="connsiteX6" fmla="*/ 4295341 w 5704114"/>
              <a:gd name="connsiteY6" fmla="*/ 343554 h 565346"/>
              <a:gd name="connsiteX7" fmla="*/ 4439460 w 5704114"/>
              <a:gd name="connsiteY7" fmla="*/ 439083 h 565346"/>
              <a:gd name="connsiteX8" fmla="*/ 5388883 w 5704114"/>
              <a:gd name="connsiteY8" fmla="*/ 439084 h 565346"/>
              <a:gd name="connsiteX9" fmla="*/ 5545294 w 5704114"/>
              <a:gd name="connsiteY9" fmla="*/ 282673 h 565346"/>
              <a:gd name="connsiteX10" fmla="*/ 5545295 w 5704114"/>
              <a:gd name="connsiteY10" fmla="*/ 282673 h 565346"/>
              <a:gd name="connsiteX11" fmla="*/ 5388884 w 5704114"/>
              <a:gd name="connsiteY11" fmla="*/ 126262 h 565346"/>
              <a:gd name="connsiteX12" fmla="*/ 166557 w 5704114"/>
              <a:gd name="connsiteY12" fmla="*/ 0 h 565346"/>
              <a:gd name="connsiteX13" fmla="*/ 5537557 w 5704114"/>
              <a:gd name="connsiteY13" fmla="*/ 0 h 565346"/>
              <a:gd name="connsiteX14" fmla="*/ 5704114 w 5704114"/>
              <a:gd name="connsiteY14" fmla="*/ 166557 h 565346"/>
              <a:gd name="connsiteX15" fmla="*/ 5704114 w 5704114"/>
              <a:gd name="connsiteY15" fmla="*/ 398789 h 565346"/>
              <a:gd name="connsiteX16" fmla="*/ 5537557 w 5704114"/>
              <a:gd name="connsiteY16" fmla="*/ 565346 h 565346"/>
              <a:gd name="connsiteX17" fmla="*/ 166557 w 5704114"/>
              <a:gd name="connsiteY17" fmla="*/ 565346 h 565346"/>
              <a:gd name="connsiteX18" fmla="*/ 0 w 5704114"/>
              <a:gd name="connsiteY18" fmla="*/ 398789 h 565346"/>
              <a:gd name="connsiteX19" fmla="*/ 0 w 5704114"/>
              <a:gd name="connsiteY19" fmla="*/ 166557 h 565346"/>
              <a:gd name="connsiteX20" fmla="*/ 166557 w 5704114"/>
              <a:gd name="connsiteY20" fmla="*/ 0 h 5653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704114" h="565346">
                <a:moveTo>
                  <a:pt x="4439460" y="126262"/>
                </a:moveTo>
                <a:cubicBezTo>
                  <a:pt x="4374673" y="126262"/>
                  <a:pt x="4319085" y="165653"/>
                  <a:pt x="4295341" y="221791"/>
                </a:cubicBezTo>
                <a:lnTo>
                  <a:pt x="4283049" y="282673"/>
                </a:lnTo>
                <a:lnTo>
                  <a:pt x="4283049" y="282672"/>
                </a:lnTo>
                <a:lnTo>
                  <a:pt x="4283049" y="282673"/>
                </a:lnTo>
                <a:lnTo>
                  <a:pt x="4283049" y="282673"/>
                </a:lnTo>
                <a:lnTo>
                  <a:pt x="4295341" y="343554"/>
                </a:lnTo>
                <a:cubicBezTo>
                  <a:pt x="4319085" y="399692"/>
                  <a:pt x="4374673" y="439083"/>
                  <a:pt x="4439460" y="439083"/>
                </a:cubicBezTo>
                <a:lnTo>
                  <a:pt x="5388883" y="439084"/>
                </a:lnTo>
                <a:cubicBezTo>
                  <a:pt x="5475266" y="439084"/>
                  <a:pt x="5545294" y="369056"/>
                  <a:pt x="5545294" y="282673"/>
                </a:cubicBezTo>
                <a:lnTo>
                  <a:pt x="5545295" y="282673"/>
                </a:lnTo>
                <a:cubicBezTo>
                  <a:pt x="5545295" y="196290"/>
                  <a:pt x="5475267" y="126262"/>
                  <a:pt x="5388884" y="126262"/>
                </a:cubicBezTo>
                <a:close/>
                <a:moveTo>
                  <a:pt x="166557" y="0"/>
                </a:moveTo>
                <a:lnTo>
                  <a:pt x="5537557" y="0"/>
                </a:lnTo>
                <a:cubicBezTo>
                  <a:pt x="5629544" y="0"/>
                  <a:pt x="5704114" y="74570"/>
                  <a:pt x="5704114" y="166557"/>
                </a:cubicBezTo>
                <a:lnTo>
                  <a:pt x="5704114" y="398789"/>
                </a:lnTo>
                <a:cubicBezTo>
                  <a:pt x="5704114" y="490776"/>
                  <a:pt x="5629544" y="565346"/>
                  <a:pt x="5537557" y="565346"/>
                </a:cubicBezTo>
                <a:lnTo>
                  <a:pt x="166557" y="565346"/>
                </a:lnTo>
                <a:cubicBezTo>
                  <a:pt x="74570" y="565346"/>
                  <a:pt x="0" y="490776"/>
                  <a:pt x="0" y="398789"/>
                </a:cubicBezTo>
                <a:lnTo>
                  <a:pt x="0" y="166557"/>
                </a:lnTo>
                <a:cubicBezTo>
                  <a:pt x="0" y="74570"/>
                  <a:pt x="74570" y="0"/>
                  <a:pt x="166557" y="0"/>
                </a:cubicBezTo>
                <a:close/>
              </a:path>
            </a:pathLst>
          </a:custGeom>
          <a:gradFill flip="none" rotWithShape="1">
            <a:gsLst>
              <a:gs pos="42000">
                <a:schemeClr val="bg1">
                  <a:lumMod val="95000"/>
                </a:schemeClr>
              </a:gs>
              <a:gs pos="79000">
                <a:schemeClr val="bg1">
                  <a:lumMod val="85000"/>
                </a:schemeClr>
              </a:gs>
              <a:gs pos="0">
                <a:schemeClr val="bg1">
                  <a:lumMod val="95000"/>
                </a:schemeClr>
              </a:gs>
              <a:gs pos="100000">
                <a:schemeClr val="bg1">
                  <a:lumMod val="95000"/>
                </a:schemeClr>
              </a:gs>
            </a:gsLst>
            <a:lin ang="5400000" scaled="1"/>
            <a:tileRect/>
          </a:gradFill>
          <a:ln>
            <a:noFill/>
          </a:ln>
          <a:effectLst>
            <a:outerShdw blurRad="165100" dist="38100" dir="5400000" algn="t" rotWithShape="0">
              <a:schemeClr val="tx1">
                <a:lumMod val="85000"/>
                <a:lumOff val="15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7" name="Oval 56">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2CA24D64-4E36-47D3-9AB5-6747EA912C9E}"/>
              </a:ext>
            </a:extLst>
          </xdr:cNvPr>
          <xdr:cNvSpPr/>
        </xdr:nvSpPr>
        <xdr:spPr>
          <a:xfrm>
            <a:off x="2104572" y="3109130"/>
            <a:ext cx="870857" cy="870857"/>
          </a:xfrm>
          <a:prstGeom prst="ellipse">
            <a:avLst/>
          </a:prstGeom>
          <a:noFill/>
          <a:ln w="38100">
            <a:solidFill>
              <a:schemeClr val="bg1">
                <a:alpha val="4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8" name="Oval 57">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E2FE30D0-495A-41A6-8B71-62EADDED7E6E}"/>
              </a:ext>
            </a:extLst>
          </xdr:cNvPr>
          <xdr:cNvSpPr/>
        </xdr:nvSpPr>
        <xdr:spPr>
          <a:xfrm>
            <a:off x="2180000" y="3184558"/>
            <a:ext cx="720000" cy="720000"/>
          </a:xfrm>
          <a:prstGeom prst="ellipse">
            <a:avLst/>
          </a:prstGeom>
          <a:gradFill flip="none" rotWithShape="1">
            <a:gsLst>
              <a:gs pos="42000">
                <a:schemeClr val="bg1">
                  <a:lumMod val="95000"/>
                </a:schemeClr>
              </a:gs>
              <a:gs pos="79000">
                <a:schemeClr val="bg1">
                  <a:lumMod val="85000"/>
                </a:schemeClr>
              </a:gs>
              <a:gs pos="0">
                <a:schemeClr val="bg1">
                  <a:lumMod val="95000"/>
                </a:schemeClr>
              </a:gs>
              <a:gs pos="100000">
                <a:schemeClr val="bg1">
                  <a:lumMod val="95000"/>
                </a:schemeClr>
              </a:gs>
            </a:gsLst>
            <a:path path="circle">
              <a:fillToRect l="50000" t="50000" r="50000" b="50000"/>
            </a:path>
            <a:tileRect/>
          </a:gradFill>
          <a:ln>
            <a:noFill/>
          </a:ln>
          <a:effectLst>
            <a:outerShdw blurRad="165100" dist="38100" dir="5400000" algn="t" rotWithShape="0">
              <a:schemeClr val="tx1">
                <a:lumMod val="85000"/>
                <a:lumOff val="15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9" name="Rectangle: Rounded Corners 40">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1F88457B-6EE7-45B6-88D9-76D304773495}"/>
              </a:ext>
            </a:extLst>
          </xdr:cNvPr>
          <xdr:cNvSpPr/>
        </xdr:nvSpPr>
        <xdr:spPr>
          <a:xfrm>
            <a:off x="6144126" y="2333145"/>
            <a:ext cx="1262245" cy="312821"/>
          </a:xfrm>
          <a:prstGeom prst="roundRect">
            <a:avLst>
              <a:gd name="adj" fmla="val 50000"/>
            </a:avLst>
          </a:prstGeom>
          <a:gradFill flip="none" rotWithShape="1">
            <a:gsLst>
              <a:gs pos="0">
                <a:schemeClr val="bg1">
                  <a:lumMod val="95000"/>
                  <a:alpha val="18000"/>
                </a:schemeClr>
              </a:gs>
              <a:gs pos="100000">
                <a:schemeClr val="accent3">
                  <a:alpha val="5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0" name="TextBox 41">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2B53C31E-2EAE-43BF-BB15-BF62F3B362C8}"/>
              </a:ext>
            </a:extLst>
          </xdr:cNvPr>
          <xdr:cNvSpPr txBox="1"/>
        </xdr:nvSpPr>
        <xdr:spPr>
          <a:xfrm>
            <a:off x="1901571" y="2333145"/>
            <a:ext cx="1624107" cy="28845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100">
                <a:solidFill>
                  <a:schemeClr val="tx1">
                    <a:alpha val="26000"/>
                  </a:schemeClr>
                </a:solidFill>
                <a:latin typeface="Eurostile BQ" pitchFamily="50" charset="0"/>
              </a:rPr>
              <a:t>GUIDE B</a:t>
            </a:r>
          </a:p>
        </xdr:txBody>
      </xdr:sp>
      <xdr:sp macro="" textlink="">
        <xdr:nvSpPr>
          <xdr:cNvPr id="61" name="TextBox 42">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BA539446-48C2-47C8-AD20-F7B1428B0207}"/>
              </a:ext>
            </a:extLst>
          </xdr:cNvPr>
          <xdr:cNvSpPr txBox="1"/>
        </xdr:nvSpPr>
        <xdr:spPr>
          <a:xfrm>
            <a:off x="3248915" y="2371617"/>
            <a:ext cx="2959769" cy="25451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IN" sz="900" b="1" spc="600">
                <a:solidFill>
                  <a:schemeClr val="tx1">
                    <a:alpha val="18000"/>
                  </a:schemeClr>
                </a:solidFill>
                <a:latin typeface="Open Sans" panose="020B0606030504020204" pitchFamily="34" charset="0"/>
                <a:ea typeface="Open Sans" panose="020B0606030504020204" pitchFamily="34" charset="0"/>
                <a:cs typeface="Open Sans" panose="020B0606030504020204" pitchFamily="34" charset="0"/>
              </a:rPr>
              <a:t>BANK PLANNING</a:t>
            </a:r>
          </a:p>
        </xdr:txBody>
      </xdr:sp>
    </xdr:grpSp>
    <xdr:clientData/>
  </xdr:twoCellAnchor>
  <xdr:twoCellAnchor>
    <xdr:from>
      <xdr:col>10</xdr:col>
      <xdr:colOff>71780</xdr:colOff>
      <xdr:row>4</xdr:row>
      <xdr:rowOff>152400</xdr:rowOff>
    </xdr:from>
    <xdr:to>
      <xdr:col>18</xdr:col>
      <xdr:colOff>368284</xdr:colOff>
      <xdr:row>15</xdr:row>
      <xdr:rowOff>189407</xdr:rowOff>
    </xdr:to>
    <xdr:grpSp>
      <xdr:nvGrpSpPr>
        <xdr:cNvPr id="18" name="Group 17">
          <a:hlinkClick xmlns:r="http://schemas.openxmlformats.org/officeDocument/2006/relationships" r:id="rId3"/>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548F7AA1-D377-4E48-8CC2-ED3DEA3DBCBD}"/>
            </a:ext>
          </a:extLst>
        </xdr:cNvPr>
        <xdr:cNvGrpSpPr/>
      </xdr:nvGrpSpPr>
      <xdr:grpSpPr>
        <a:xfrm>
          <a:off x="6167780" y="914400"/>
          <a:ext cx="5173304" cy="2132507"/>
          <a:chOff x="1865087" y="2206883"/>
          <a:chExt cx="5704114" cy="2351314"/>
        </a:xfrm>
      </xdr:grpSpPr>
      <xdr:sp macro="" textlink="">
        <xdr:nvSpPr>
          <xdr:cNvPr id="42" name="Rectangle: Rounded Corners 44">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C96769B5-6F15-4AF7-AA4D-FC67AECAF4BF}"/>
              </a:ext>
            </a:extLst>
          </xdr:cNvPr>
          <xdr:cNvSpPr/>
        </xdr:nvSpPr>
        <xdr:spPr>
          <a:xfrm>
            <a:off x="1865087" y="2206883"/>
            <a:ext cx="5704114" cy="2351314"/>
          </a:xfrm>
          <a:prstGeom prst="roundRect">
            <a:avLst>
              <a:gd name="adj" fmla="val 8642"/>
            </a:avLst>
          </a:prstGeom>
          <a:gradFill flip="none" rotWithShape="1">
            <a:gsLst>
              <a:gs pos="0">
                <a:srgbClr val="00C4B1"/>
              </a:gs>
              <a:gs pos="100000">
                <a:srgbClr val="006C62"/>
              </a:gs>
            </a:gsLst>
            <a:lin ang="18900000" scaled="1"/>
            <a:tileRect/>
          </a:gradFill>
          <a:ln>
            <a:noFill/>
          </a:ln>
          <a:effectLst>
            <a:outerShdw blurRad="3810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3" name="Freeform: Shape 45">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96EF23FD-65FB-40EA-B455-0AB0E87BD5E4}"/>
              </a:ext>
            </a:extLst>
          </xdr:cNvPr>
          <xdr:cNvSpPr/>
        </xdr:nvSpPr>
        <xdr:spPr>
          <a:xfrm>
            <a:off x="1865087" y="2206883"/>
            <a:ext cx="5704114" cy="902247"/>
          </a:xfrm>
          <a:custGeom>
            <a:avLst/>
            <a:gdLst>
              <a:gd name="connsiteX0" fmla="*/ 203201 w 5704114"/>
              <a:gd name="connsiteY0" fmla="*/ 0 h 902247"/>
              <a:gd name="connsiteX1" fmla="*/ 5500913 w 5704114"/>
              <a:gd name="connsiteY1" fmla="*/ 0 h 902247"/>
              <a:gd name="connsiteX2" fmla="*/ 5704114 w 5704114"/>
              <a:gd name="connsiteY2" fmla="*/ 203201 h 902247"/>
              <a:gd name="connsiteX3" fmla="*/ 5704114 w 5704114"/>
              <a:gd name="connsiteY3" fmla="*/ 902247 h 902247"/>
              <a:gd name="connsiteX4" fmla="*/ 0 w 5704114"/>
              <a:gd name="connsiteY4" fmla="*/ 255562 h 902247"/>
              <a:gd name="connsiteX5" fmla="*/ 0 w 5704114"/>
              <a:gd name="connsiteY5" fmla="*/ 203201 h 902247"/>
              <a:gd name="connsiteX6" fmla="*/ 203201 w 5704114"/>
              <a:gd name="connsiteY6" fmla="*/ 0 h 9022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704114" h="902247">
                <a:moveTo>
                  <a:pt x="203201" y="0"/>
                </a:moveTo>
                <a:lnTo>
                  <a:pt x="5500913" y="0"/>
                </a:lnTo>
                <a:cubicBezTo>
                  <a:pt x="5613138" y="0"/>
                  <a:pt x="5704114" y="90976"/>
                  <a:pt x="5704114" y="203201"/>
                </a:cubicBezTo>
                <a:lnTo>
                  <a:pt x="5704114" y="902247"/>
                </a:lnTo>
                <a:lnTo>
                  <a:pt x="0" y="255562"/>
                </a:lnTo>
                <a:lnTo>
                  <a:pt x="0" y="203201"/>
                </a:lnTo>
                <a:cubicBezTo>
                  <a:pt x="0" y="90976"/>
                  <a:pt x="90976" y="0"/>
                  <a:pt x="203201" y="0"/>
                </a:cubicBezTo>
                <a:close/>
              </a:path>
            </a:pathLst>
          </a:custGeom>
          <a:solidFill>
            <a:schemeClr val="bg1">
              <a:alpha val="1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4" name="Freeform: Shape 46">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3E8A457B-B725-45C7-9C2F-82DB3F274D6D}"/>
              </a:ext>
            </a:extLst>
          </xdr:cNvPr>
          <xdr:cNvSpPr/>
        </xdr:nvSpPr>
        <xdr:spPr>
          <a:xfrm>
            <a:off x="1865634" y="3761531"/>
            <a:ext cx="5703567" cy="796666"/>
          </a:xfrm>
          <a:custGeom>
            <a:avLst/>
            <a:gdLst>
              <a:gd name="connsiteX0" fmla="*/ 5703567 w 5703567"/>
              <a:gd name="connsiteY0" fmla="*/ 0 h 796666"/>
              <a:gd name="connsiteX1" fmla="*/ 5703567 w 5703567"/>
              <a:gd name="connsiteY1" fmla="*/ 593465 h 796666"/>
              <a:gd name="connsiteX2" fmla="*/ 5500366 w 5703567"/>
              <a:gd name="connsiteY2" fmla="*/ 796666 h 796666"/>
              <a:gd name="connsiteX3" fmla="*/ 202654 w 5703567"/>
              <a:gd name="connsiteY3" fmla="*/ 796666 h 796666"/>
              <a:gd name="connsiteX4" fmla="*/ 15422 w 5703567"/>
              <a:gd name="connsiteY4" fmla="*/ 672560 h 796666"/>
              <a:gd name="connsiteX5" fmla="*/ 0 w 5703567"/>
              <a:gd name="connsiteY5" fmla="*/ 596171 h 7966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703567" h="796666">
                <a:moveTo>
                  <a:pt x="5703567" y="0"/>
                </a:moveTo>
                <a:lnTo>
                  <a:pt x="5703567" y="593465"/>
                </a:lnTo>
                <a:cubicBezTo>
                  <a:pt x="5703567" y="705690"/>
                  <a:pt x="5612591" y="796666"/>
                  <a:pt x="5500366" y="796666"/>
                </a:cubicBezTo>
                <a:lnTo>
                  <a:pt x="202654" y="796666"/>
                </a:lnTo>
                <a:cubicBezTo>
                  <a:pt x="118485" y="796666"/>
                  <a:pt x="46269" y="745492"/>
                  <a:pt x="15422" y="672560"/>
                </a:cubicBezTo>
                <a:lnTo>
                  <a:pt x="0" y="596171"/>
                </a:lnTo>
                <a:close/>
              </a:path>
            </a:pathLst>
          </a:cu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5" name="Freeform: Shape 47">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9938BC75-5A78-4291-9C7F-E1796A4CE225}"/>
              </a:ext>
            </a:extLst>
          </xdr:cNvPr>
          <xdr:cNvSpPr/>
        </xdr:nvSpPr>
        <xdr:spPr>
          <a:xfrm>
            <a:off x="5362606" y="2206883"/>
            <a:ext cx="2206595" cy="2351314"/>
          </a:xfrm>
          <a:custGeom>
            <a:avLst/>
            <a:gdLst>
              <a:gd name="connsiteX0" fmla="*/ 0 w 2206595"/>
              <a:gd name="connsiteY0" fmla="*/ 0 h 2351314"/>
              <a:gd name="connsiteX1" fmla="*/ 2003394 w 2206595"/>
              <a:gd name="connsiteY1" fmla="*/ 0 h 2351314"/>
              <a:gd name="connsiteX2" fmla="*/ 2206595 w 2206595"/>
              <a:gd name="connsiteY2" fmla="*/ 203201 h 2351314"/>
              <a:gd name="connsiteX3" fmla="*/ 2206595 w 2206595"/>
              <a:gd name="connsiteY3" fmla="*/ 2148113 h 2351314"/>
              <a:gd name="connsiteX4" fmla="*/ 2003394 w 2206595"/>
              <a:gd name="connsiteY4" fmla="*/ 2351314 h 2351314"/>
              <a:gd name="connsiteX5" fmla="*/ 1093688 w 2206595"/>
              <a:gd name="connsiteY5" fmla="*/ 2351314 h 2351314"/>
              <a:gd name="connsiteX6" fmla="*/ 15538 w 2206595"/>
              <a:gd name="connsiteY6" fmla="*/ 63185 h 23513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206595" h="2351314">
                <a:moveTo>
                  <a:pt x="0" y="0"/>
                </a:moveTo>
                <a:lnTo>
                  <a:pt x="2003394" y="0"/>
                </a:lnTo>
                <a:cubicBezTo>
                  <a:pt x="2115619" y="0"/>
                  <a:pt x="2206595" y="90976"/>
                  <a:pt x="2206595" y="203201"/>
                </a:cubicBezTo>
                <a:lnTo>
                  <a:pt x="2206595" y="2148113"/>
                </a:lnTo>
                <a:cubicBezTo>
                  <a:pt x="2206595" y="2260338"/>
                  <a:pt x="2115619" y="2351314"/>
                  <a:pt x="2003394" y="2351314"/>
                </a:cubicBezTo>
                <a:lnTo>
                  <a:pt x="1093688" y="2351314"/>
                </a:lnTo>
                <a:lnTo>
                  <a:pt x="15538" y="63185"/>
                </a:lnTo>
                <a:close/>
              </a:path>
            </a:pathLst>
          </a:custGeom>
          <a:solidFill>
            <a:schemeClr val="bg1">
              <a:alpha val="12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6" name="Freeform: Shape 48">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F451CE4A-D303-4CB4-999D-7FE6B84A99AD}"/>
              </a:ext>
            </a:extLst>
          </xdr:cNvPr>
          <xdr:cNvSpPr/>
        </xdr:nvSpPr>
        <xdr:spPr>
          <a:xfrm>
            <a:off x="1865087" y="2206883"/>
            <a:ext cx="5704114" cy="565346"/>
          </a:xfrm>
          <a:custGeom>
            <a:avLst/>
            <a:gdLst>
              <a:gd name="connsiteX0" fmla="*/ 4439460 w 5704114"/>
              <a:gd name="connsiteY0" fmla="*/ 126262 h 565346"/>
              <a:gd name="connsiteX1" fmla="*/ 4295341 w 5704114"/>
              <a:gd name="connsiteY1" fmla="*/ 221791 h 565346"/>
              <a:gd name="connsiteX2" fmla="*/ 4283049 w 5704114"/>
              <a:gd name="connsiteY2" fmla="*/ 282673 h 565346"/>
              <a:gd name="connsiteX3" fmla="*/ 4283049 w 5704114"/>
              <a:gd name="connsiteY3" fmla="*/ 282672 h 565346"/>
              <a:gd name="connsiteX4" fmla="*/ 4283049 w 5704114"/>
              <a:gd name="connsiteY4" fmla="*/ 282673 h 565346"/>
              <a:gd name="connsiteX5" fmla="*/ 4283049 w 5704114"/>
              <a:gd name="connsiteY5" fmla="*/ 282673 h 565346"/>
              <a:gd name="connsiteX6" fmla="*/ 4295341 w 5704114"/>
              <a:gd name="connsiteY6" fmla="*/ 343554 h 565346"/>
              <a:gd name="connsiteX7" fmla="*/ 4439460 w 5704114"/>
              <a:gd name="connsiteY7" fmla="*/ 439083 h 565346"/>
              <a:gd name="connsiteX8" fmla="*/ 5388883 w 5704114"/>
              <a:gd name="connsiteY8" fmla="*/ 439084 h 565346"/>
              <a:gd name="connsiteX9" fmla="*/ 5545294 w 5704114"/>
              <a:gd name="connsiteY9" fmla="*/ 282673 h 565346"/>
              <a:gd name="connsiteX10" fmla="*/ 5545295 w 5704114"/>
              <a:gd name="connsiteY10" fmla="*/ 282673 h 565346"/>
              <a:gd name="connsiteX11" fmla="*/ 5388884 w 5704114"/>
              <a:gd name="connsiteY11" fmla="*/ 126262 h 565346"/>
              <a:gd name="connsiteX12" fmla="*/ 166557 w 5704114"/>
              <a:gd name="connsiteY12" fmla="*/ 0 h 565346"/>
              <a:gd name="connsiteX13" fmla="*/ 5537557 w 5704114"/>
              <a:gd name="connsiteY13" fmla="*/ 0 h 565346"/>
              <a:gd name="connsiteX14" fmla="*/ 5704114 w 5704114"/>
              <a:gd name="connsiteY14" fmla="*/ 166557 h 565346"/>
              <a:gd name="connsiteX15" fmla="*/ 5704114 w 5704114"/>
              <a:gd name="connsiteY15" fmla="*/ 398789 h 565346"/>
              <a:gd name="connsiteX16" fmla="*/ 5537557 w 5704114"/>
              <a:gd name="connsiteY16" fmla="*/ 565346 h 565346"/>
              <a:gd name="connsiteX17" fmla="*/ 166557 w 5704114"/>
              <a:gd name="connsiteY17" fmla="*/ 565346 h 565346"/>
              <a:gd name="connsiteX18" fmla="*/ 0 w 5704114"/>
              <a:gd name="connsiteY18" fmla="*/ 398789 h 565346"/>
              <a:gd name="connsiteX19" fmla="*/ 0 w 5704114"/>
              <a:gd name="connsiteY19" fmla="*/ 166557 h 565346"/>
              <a:gd name="connsiteX20" fmla="*/ 166557 w 5704114"/>
              <a:gd name="connsiteY20" fmla="*/ 0 h 5653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704114" h="565346">
                <a:moveTo>
                  <a:pt x="4439460" y="126262"/>
                </a:moveTo>
                <a:cubicBezTo>
                  <a:pt x="4374673" y="126262"/>
                  <a:pt x="4319085" y="165653"/>
                  <a:pt x="4295341" y="221791"/>
                </a:cubicBezTo>
                <a:lnTo>
                  <a:pt x="4283049" y="282673"/>
                </a:lnTo>
                <a:lnTo>
                  <a:pt x="4283049" y="282672"/>
                </a:lnTo>
                <a:lnTo>
                  <a:pt x="4283049" y="282673"/>
                </a:lnTo>
                <a:lnTo>
                  <a:pt x="4283049" y="282673"/>
                </a:lnTo>
                <a:lnTo>
                  <a:pt x="4295341" y="343554"/>
                </a:lnTo>
                <a:cubicBezTo>
                  <a:pt x="4319085" y="399692"/>
                  <a:pt x="4374673" y="439083"/>
                  <a:pt x="4439460" y="439083"/>
                </a:cubicBezTo>
                <a:lnTo>
                  <a:pt x="5388883" y="439084"/>
                </a:lnTo>
                <a:cubicBezTo>
                  <a:pt x="5475266" y="439084"/>
                  <a:pt x="5545294" y="369056"/>
                  <a:pt x="5545294" y="282673"/>
                </a:cubicBezTo>
                <a:lnTo>
                  <a:pt x="5545295" y="282673"/>
                </a:lnTo>
                <a:cubicBezTo>
                  <a:pt x="5545295" y="196290"/>
                  <a:pt x="5475267" y="126262"/>
                  <a:pt x="5388884" y="126262"/>
                </a:cubicBezTo>
                <a:close/>
                <a:moveTo>
                  <a:pt x="166557" y="0"/>
                </a:moveTo>
                <a:lnTo>
                  <a:pt x="5537557" y="0"/>
                </a:lnTo>
                <a:cubicBezTo>
                  <a:pt x="5629544" y="0"/>
                  <a:pt x="5704114" y="74570"/>
                  <a:pt x="5704114" y="166557"/>
                </a:cubicBezTo>
                <a:lnTo>
                  <a:pt x="5704114" y="398789"/>
                </a:lnTo>
                <a:cubicBezTo>
                  <a:pt x="5704114" y="490776"/>
                  <a:pt x="5629544" y="565346"/>
                  <a:pt x="5537557" y="565346"/>
                </a:cubicBezTo>
                <a:lnTo>
                  <a:pt x="166557" y="565346"/>
                </a:lnTo>
                <a:cubicBezTo>
                  <a:pt x="74570" y="565346"/>
                  <a:pt x="0" y="490776"/>
                  <a:pt x="0" y="398789"/>
                </a:cubicBezTo>
                <a:lnTo>
                  <a:pt x="0" y="166557"/>
                </a:lnTo>
                <a:cubicBezTo>
                  <a:pt x="0" y="74570"/>
                  <a:pt x="74570" y="0"/>
                  <a:pt x="166557" y="0"/>
                </a:cubicBezTo>
                <a:close/>
              </a:path>
            </a:pathLst>
          </a:custGeom>
          <a:gradFill flip="none" rotWithShape="1">
            <a:gsLst>
              <a:gs pos="42000">
                <a:schemeClr val="bg1">
                  <a:lumMod val="95000"/>
                </a:schemeClr>
              </a:gs>
              <a:gs pos="79000">
                <a:schemeClr val="bg1">
                  <a:lumMod val="85000"/>
                </a:schemeClr>
              </a:gs>
              <a:gs pos="0">
                <a:schemeClr val="bg1">
                  <a:lumMod val="95000"/>
                </a:schemeClr>
              </a:gs>
              <a:gs pos="100000">
                <a:schemeClr val="bg1">
                  <a:lumMod val="95000"/>
                </a:schemeClr>
              </a:gs>
            </a:gsLst>
            <a:lin ang="5400000" scaled="1"/>
            <a:tileRect/>
          </a:gradFill>
          <a:ln>
            <a:noFill/>
          </a:ln>
          <a:effectLst>
            <a:outerShdw blurRad="165100" dist="38100" dir="5400000" algn="t" rotWithShape="0">
              <a:schemeClr val="tx1">
                <a:lumMod val="85000"/>
                <a:lumOff val="15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7" name="Oval 46">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49C8774C-15B0-4F16-8001-E8FABDF616AB}"/>
              </a:ext>
            </a:extLst>
          </xdr:cNvPr>
          <xdr:cNvSpPr/>
        </xdr:nvSpPr>
        <xdr:spPr>
          <a:xfrm>
            <a:off x="2104572" y="3109130"/>
            <a:ext cx="870857" cy="870857"/>
          </a:xfrm>
          <a:prstGeom prst="ellipse">
            <a:avLst/>
          </a:prstGeom>
          <a:noFill/>
          <a:ln w="38100">
            <a:solidFill>
              <a:schemeClr val="bg1">
                <a:alpha val="4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8" name="Oval 47">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7DD2B4DB-6E14-4D72-8BAC-E252F309E20C}"/>
              </a:ext>
            </a:extLst>
          </xdr:cNvPr>
          <xdr:cNvSpPr/>
        </xdr:nvSpPr>
        <xdr:spPr>
          <a:xfrm>
            <a:off x="2180000" y="3184558"/>
            <a:ext cx="720000" cy="720000"/>
          </a:xfrm>
          <a:prstGeom prst="ellipse">
            <a:avLst/>
          </a:prstGeom>
          <a:gradFill flip="none" rotWithShape="1">
            <a:gsLst>
              <a:gs pos="42000">
                <a:schemeClr val="bg1">
                  <a:lumMod val="95000"/>
                </a:schemeClr>
              </a:gs>
              <a:gs pos="79000">
                <a:schemeClr val="bg1">
                  <a:lumMod val="85000"/>
                </a:schemeClr>
              </a:gs>
              <a:gs pos="0">
                <a:schemeClr val="bg1">
                  <a:lumMod val="95000"/>
                </a:schemeClr>
              </a:gs>
              <a:gs pos="100000">
                <a:schemeClr val="bg1">
                  <a:lumMod val="95000"/>
                </a:schemeClr>
              </a:gs>
            </a:gsLst>
            <a:path path="circle">
              <a:fillToRect l="50000" t="50000" r="50000" b="50000"/>
            </a:path>
            <a:tileRect/>
          </a:gradFill>
          <a:ln>
            <a:noFill/>
          </a:ln>
          <a:effectLst>
            <a:outerShdw blurRad="165100" dist="38100" dir="5400000" algn="t" rotWithShape="0">
              <a:schemeClr val="tx1">
                <a:lumMod val="85000"/>
                <a:lumOff val="15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9" name="Rectangle: Rounded Corners 51">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33D9EE5D-4C43-4EB2-92AB-D82FA6B2A4F9}"/>
              </a:ext>
            </a:extLst>
          </xdr:cNvPr>
          <xdr:cNvSpPr/>
        </xdr:nvSpPr>
        <xdr:spPr>
          <a:xfrm>
            <a:off x="6144126" y="2333145"/>
            <a:ext cx="1262245" cy="312821"/>
          </a:xfrm>
          <a:prstGeom prst="roundRect">
            <a:avLst>
              <a:gd name="adj" fmla="val 50000"/>
            </a:avLst>
          </a:prstGeom>
          <a:gradFill flip="none" rotWithShape="1">
            <a:gsLst>
              <a:gs pos="0">
                <a:schemeClr val="bg1">
                  <a:lumMod val="95000"/>
                  <a:alpha val="18000"/>
                </a:schemeClr>
              </a:gs>
              <a:gs pos="100000">
                <a:schemeClr val="accent3">
                  <a:alpha val="5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0" name="TextBox 52">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A2F5486D-3212-4DB4-B59B-9B0FE58708A8}"/>
              </a:ext>
            </a:extLst>
          </xdr:cNvPr>
          <xdr:cNvSpPr txBox="1"/>
        </xdr:nvSpPr>
        <xdr:spPr>
          <a:xfrm>
            <a:off x="1901571" y="2333145"/>
            <a:ext cx="1624107" cy="28845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100">
                <a:solidFill>
                  <a:schemeClr val="tx1">
                    <a:alpha val="26000"/>
                  </a:schemeClr>
                </a:solidFill>
                <a:latin typeface="Eurostile BQ" pitchFamily="50" charset="0"/>
              </a:rPr>
              <a:t>GUIDE C</a:t>
            </a:r>
          </a:p>
        </xdr:txBody>
      </xdr:sp>
      <xdr:sp macro="" textlink="">
        <xdr:nvSpPr>
          <xdr:cNvPr id="51" name="TextBox 53">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943EF9EE-EA91-4FBD-81D1-416EABD4E7C8}"/>
              </a:ext>
            </a:extLst>
          </xdr:cNvPr>
          <xdr:cNvSpPr txBox="1"/>
        </xdr:nvSpPr>
        <xdr:spPr>
          <a:xfrm>
            <a:off x="3248915" y="2371617"/>
            <a:ext cx="2959769" cy="25451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IN" sz="900" b="1" spc="600">
                <a:solidFill>
                  <a:schemeClr val="tx1">
                    <a:alpha val="18000"/>
                  </a:schemeClr>
                </a:solidFill>
                <a:latin typeface="Open Sans" panose="020B0606030504020204" pitchFamily="34" charset="0"/>
                <a:ea typeface="Open Sans" panose="020B0606030504020204" pitchFamily="34" charset="0"/>
                <a:cs typeface="Open Sans" panose="020B0606030504020204" pitchFamily="34" charset="0"/>
              </a:rPr>
              <a:t>INVESTMENT HIDE</a:t>
            </a:r>
          </a:p>
        </xdr:txBody>
      </xdr:sp>
    </xdr:grpSp>
    <xdr:clientData/>
  </xdr:twoCellAnchor>
  <xdr:twoCellAnchor>
    <xdr:from>
      <xdr:col>3</xdr:col>
      <xdr:colOff>130298</xdr:colOff>
      <xdr:row>8</xdr:row>
      <xdr:rowOff>183446</xdr:rowOff>
    </xdr:from>
    <xdr:to>
      <xdr:col>8</xdr:col>
      <xdr:colOff>285749</xdr:colOff>
      <xdr:row>12</xdr:row>
      <xdr:rowOff>158949</xdr:rowOff>
    </xdr:to>
    <xdr:grpSp>
      <xdr:nvGrpSpPr>
        <xdr:cNvPr id="20" name="Group 19">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35C9FF2F-FDE4-46A6-BD88-82DBA3ABB69C}"/>
            </a:ext>
          </a:extLst>
        </xdr:cNvPr>
        <xdr:cNvGrpSpPr/>
      </xdr:nvGrpSpPr>
      <xdr:grpSpPr>
        <a:xfrm>
          <a:off x="1959098" y="1707446"/>
          <a:ext cx="3203451" cy="737503"/>
          <a:chOff x="2133067" y="1842740"/>
          <a:chExt cx="3203451" cy="737503"/>
        </a:xfrm>
      </xdr:grpSpPr>
      <xdr:sp macro="" textlink="">
        <xdr:nvSpPr>
          <xdr:cNvPr id="30" name="TextBox 73">
            <a:hlinkClick xmlns:r="http://schemas.openxmlformats.org/officeDocument/2006/relationships" r:id="rId1"/>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02EDBC9C-CF7F-48E4-9B11-88E069147D1E}"/>
              </a:ext>
            </a:extLst>
          </xdr:cNvPr>
          <xdr:cNvSpPr txBox="1"/>
        </xdr:nvSpPr>
        <xdr:spPr>
          <a:xfrm>
            <a:off x="2133067" y="1842740"/>
            <a:ext cx="3203451" cy="33682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spc="300">
                <a:solidFill>
                  <a:schemeClr val="bg1"/>
                </a:solidFill>
                <a:latin typeface="Open Sans" panose="020B0606030504020204" pitchFamily="34" charset="0"/>
                <a:ea typeface="Open Sans" panose="020B0606030504020204" pitchFamily="34" charset="0"/>
                <a:cs typeface="Open Sans" panose="020B0606030504020204" pitchFamily="34" charset="0"/>
              </a:rPr>
              <a:t>ENVELOPE PLANNING</a:t>
            </a:r>
          </a:p>
        </xdr:txBody>
      </xdr:sp>
      <xdr:sp macro="" textlink="">
        <xdr:nvSpPr>
          <xdr:cNvPr id="31" name="TextBox 74">
            <a:hlinkClick xmlns:r="http://schemas.openxmlformats.org/officeDocument/2006/relationships" r:id="rId1"/>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A26267A8-0816-4606-8E35-466007C16304}"/>
              </a:ext>
            </a:extLst>
          </xdr:cNvPr>
          <xdr:cNvSpPr txBox="1"/>
        </xdr:nvSpPr>
        <xdr:spPr>
          <a:xfrm>
            <a:off x="2133068" y="2149356"/>
            <a:ext cx="3094230" cy="4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100">
                <a:solidFill>
                  <a:schemeClr val="bg1">
                    <a:lumMod val="85000"/>
                  </a:schemeClr>
                </a:solidFill>
                <a:latin typeface="Open Sans" panose="020B0606030504020204" pitchFamily="34" charset="0"/>
                <a:ea typeface="Open Sans" panose="020B0606030504020204" pitchFamily="34" charset="0"/>
                <a:cs typeface="Open Sans" panose="020B0606030504020204" pitchFamily="34" charset="0"/>
              </a:rPr>
              <a:t>This guide for those who want to take their planning to the next level.</a:t>
            </a:r>
          </a:p>
        </xdr:txBody>
      </xdr:sp>
    </xdr:grpSp>
    <xdr:clientData/>
  </xdr:twoCellAnchor>
  <xdr:twoCellAnchor>
    <xdr:from>
      <xdr:col>3</xdr:col>
      <xdr:colOff>90833</xdr:colOff>
      <xdr:row>23</xdr:row>
      <xdr:rowOff>71780</xdr:rowOff>
    </xdr:from>
    <xdr:to>
      <xdr:col>8</xdr:col>
      <xdr:colOff>137063</xdr:colOff>
      <xdr:row>28</xdr:row>
      <xdr:rowOff>26060</xdr:rowOff>
    </xdr:to>
    <xdr:grpSp>
      <xdr:nvGrpSpPr>
        <xdr:cNvPr id="21" name="Group 20">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F8CE8D2C-1B0B-4E89-95B6-CF3022E8BF1A}"/>
            </a:ext>
          </a:extLst>
        </xdr:cNvPr>
        <xdr:cNvGrpSpPr/>
      </xdr:nvGrpSpPr>
      <xdr:grpSpPr>
        <a:xfrm>
          <a:off x="1919633" y="4453280"/>
          <a:ext cx="3094230" cy="906780"/>
          <a:chOff x="2133068" y="1842740"/>
          <a:chExt cx="3094230" cy="906780"/>
        </a:xfrm>
      </xdr:grpSpPr>
      <xdr:sp macro="" textlink="">
        <xdr:nvSpPr>
          <xdr:cNvPr id="28" name="TextBox 77">
            <a:hlinkClick xmlns:r="http://schemas.openxmlformats.org/officeDocument/2006/relationships" r:id="rId2"/>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4A4F00A0-9132-4AC1-9580-A655757605D2}"/>
              </a:ext>
            </a:extLst>
          </xdr:cNvPr>
          <xdr:cNvSpPr txBox="1"/>
        </xdr:nvSpPr>
        <xdr:spPr>
          <a:xfrm>
            <a:off x="2133068" y="1842740"/>
            <a:ext cx="294717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spc="300">
                <a:solidFill>
                  <a:schemeClr val="bg1"/>
                </a:solidFill>
                <a:latin typeface="Open Sans" panose="020B0606030504020204" pitchFamily="34" charset="0"/>
                <a:ea typeface="Open Sans" panose="020B0606030504020204" pitchFamily="34" charset="0"/>
                <a:cs typeface="Open Sans" panose="020B0606030504020204" pitchFamily="34" charset="0"/>
              </a:rPr>
              <a:t>BANK PLANNING</a:t>
            </a:r>
          </a:p>
        </xdr:txBody>
      </xdr:sp>
      <xdr:sp macro="" textlink="">
        <xdr:nvSpPr>
          <xdr:cNvPr id="29" name="TextBox 78">
            <a:hlinkClick xmlns:r="http://schemas.openxmlformats.org/officeDocument/2006/relationships" r:id="rId2"/>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68360B96-9F33-441B-8B6F-BE9D16ECFF73}"/>
              </a:ext>
            </a:extLst>
          </xdr:cNvPr>
          <xdr:cNvSpPr txBox="1"/>
        </xdr:nvSpPr>
        <xdr:spPr>
          <a:xfrm>
            <a:off x="2133068" y="2149356"/>
            <a:ext cx="3094230" cy="60016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100">
                <a:solidFill>
                  <a:schemeClr val="bg1">
                    <a:lumMod val="85000"/>
                  </a:schemeClr>
                </a:solidFill>
                <a:latin typeface="Open Sans" panose="020B0606030504020204" pitchFamily="34" charset="0"/>
                <a:ea typeface="Open Sans" panose="020B0606030504020204" pitchFamily="34" charset="0"/>
                <a:cs typeface="Open Sans" panose="020B0606030504020204" pitchFamily="34" charset="0"/>
              </a:rPr>
              <a:t>Setting your bank accounts is a safe way will keep hackers from gaining access to your money.</a:t>
            </a:r>
          </a:p>
        </xdr:txBody>
      </xdr:sp>
    </xdr:grpSp>
    <xdr:clientData/>
  </xdr:twoCellAnchor>
  <xdr:twoCellAnchor>
    <xdr:from>
      <xdr:col>12</xdr:col>
      <xdr:colOff>459157</xdr:colOff>
      <xdr:row>9</xdr:row>
      <xdr:rowOff>968</xdr:rowOff>
    </xdr:from>
    <xdr:to>
      <xdr:col>17</xdr:col>
      <xdr:colOff>523874</xdr:colOff>
      <xdr:row>12</xdr:row>
      <xdr:rowOff>166971</xdr:rowOff>
    </xdr:to>
    <xdr:grpSp>
      <xdr:nvGrpSpPr>
        <xdr:cNvPr id="22" name="Group 21">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1049CF89-83F7-4432-A180-704E5920E98E}"/>
            </a:ext>
          </a:extLst>
        </xdr:cNvPr>
        <xdr:cNvGrpSpPr/>
      </xdr:nvGrpSpPr>
      <xdr:grpSpPr>
        <a:xfrm>
          <a:off x="7774357" y="1715468"/>
          <a:ext cx="3112717" cy="737503"/>
          <a:chOff x="2133067" y="1842740"/>
          <a:chExt cx="3112717" cy="737503"/>
        </a:xfrm>
      </xdr:grpSpPr>
      <xdr:sp macro="" textlink="">
        <xdr:nvSpPr>
          <xdr:cNvPr id="26" name="TextBox 80">
            <a:hlinkClick xmlns:r="http://schemas.openxmlformats.org/officeDocument/2006/relationships" r:id="rId3"/>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A3790AAB-B60B-4BAD-8C18-9A0F27C83240}"/>
              </a:ext>
            </a:extLst>
          </xdr:cNvPr>
          <xdr:cNvSpPr txBox="1"/>
        </xdr:nvSpPr>
        <xdr:spPr>
          <a:xfrm>
            <a:off x="2133067" y="1842740"/>
            <a:ext cx="3112717" cy="33682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spc="300">
                <a:solidFill>
                  <a:schemeClr val="bg1"/>
                </a:solidFill>
                <a:latin typeface="Open Sans" panose="020B0606030504020204" pitchFamily="34" charset="0"/>
                <a:ea typeface="Open Sans" panose="020B0606030504020204" pitchFamily="34" charset="0"/>
                <a:cs typeface="Open Sans" panose="020B0606030504020204" pitchFamily="34" charset="0"/>
              </a:rPr>
              <a:t>INVESTMENT GUIDE</a:t>
            </a:r>
          </a:p>
        </xdr:txBody>
      </xdr:sp>
      <xdr:sp macro="" textlink="">
        <xdr:nvSpPr>
          <xdr:cNvPr id="27" name="TextBox 81">
            <a:hlinkClick xmlns:r="http://schemas.openxmlformats.org/officeDocument/2006/relationships" r:id="rId3"/>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27E76F77-89D5-4000-8BCB-A471D2ECCADB}"/>
              </a:ext>
            </a:extLst>
          </xdr:cNvPr>
          <xdr:cNvSpPr txBox="1"/>
        </xdr:nvSpPr>
        <xdr:spPr>
          <a:xfrm>
            <a:off x="2133068" y="2149356"/>
            <a:ext cx="3094230" cy="4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100">
                <a:solidFill>
                  <a:schemeClr val="bg1">
                    <a:lumMod val="85000"/>
                  </a:schemeClr>
                </a:solidFill>
                <a:latin typeface="Open Sans" panose="020B0606030504020204" pitchFamily="34" charset="0"/>
                <a:ea typeface="Open Sans" panose="020B0606030504020204" pitchFamily="34" charset="0"/>
                <a:cs typeface="Open Sans" panose="020B0606030504020204" pitchFamily="34" charset="0"/>
              </a:rPr>
              <a:t>Invest into Fixed Deposit programs that can generate you a guaranteed monthly income.</a:t>
            </a:r>
          </a:p>
        </xdr:txBody>
      </xdr:sp>
    </xdr:grpSp>
    <xdr:clientData/>
  </xdr:twoCellAnchor>
  <xdr:twoCellAnchor>
    <xdr:from>
      <xdr:col>10</xdr:col>
      <xdr:colOff>71780</xdr:colOff>
      <xdr:row>19</xdr:row>
      <xdr:rowOff>15494</xdr:rowOff>
    </xdr:from>
    <xdr:to>
      <xdr:col>18</xdr:col>
      <xdr:colOff>368284</xdr:colOff>
      <xdr:row>30</xdr:row>
      <xdr:rowOff>52501</xdr:rowOff>
    </xdr:to>
    <xdr:grpSp>
      <xdr:nvGrpSpPr>
        <xdr:cNvPr id="4" name="Group 3">
          <a:hlinkClick xmlns:r="http://schemas.openxmlformats.org/officeDocument/2006/relationships" r:id="rId4"/>
        </xdr:cNvPr>
        <xdr:cNvGrpSpPr/>
      </xdr:nvGrpSpPr>
      <xdr:grpSpPr>
        <a:xfrm>
          <a:off x="6167780" y="3634994"/>
          <a:ext cx="5173304" cy="2132507"/>
          <a:chOff x="6167780" y="3634994"/>
          <a:chExt cx="5173304" cy="2132507"/>
        </a:xfrm>
      </xdr:grpSpPr>
      <xdr:grpSp>
        <xdr:nvGrpSpPr>
          <xdr:cNvPr id="19" name="Group 18">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6322367F-ED87-424C-BCD2-CE5C6BA66F8A}"/>
              </a:ext>
            </a:extLst>
          </xdr:cNvPr>
          <xdr:cNvGrpSpPr/>
        </xdr:nvGrpSpPr>
        <xdr:grpSpPr>
          <a:xfrm>
            <a:off x="6167780" y="3634994"/>
            <a:ext cx="5173304" cy="2132507"/>
            <a:chOff x="1865087" y="2206883"/>
            <a:chExt cx="5704114" cy="2351314"/>
          </a:xfrm>
        </xdr:grpSpPr>
        <xdr:sp macro="" textlink="">
          <xdr:nvSpPr>
            <xdr:cNvPr id="32" name="Rectangle: Rounded Corners 55">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AB304097-12C6-4F47-925E-E53FA232A8E4}"/>
                </a:ext>
              </a:extLst>
            </xdr:cNvPr>
            <xdr:cNvSpPr/>
          </xdr:nvSpPr>
          <xdr:spPr>
            <a:xfrm>
              <a:off x="1865087" y="2206883"/>
              <a:ext cx="5704114" cy="2351314"/>
            </a:xfrm>
            <a:prstGeom prst="roundRect">
              <a:avLst>
                <a:gd name="adj" fmla="val 8642"/>
              </a:avLst>
            </a:prstGeom>
            <a:gradFill flip="none" rotWithShape="1">
              <a:gsLst>
                <a:gs pos="0">
                  <a:srgbClr val="FF6D6D"/>
                </a:gs>
                <a:gs pos="100000">
                  <a:srgbClr val="A31409"/>
                </a:gs>
              </a:gsLst>
              <a:lin ang="18900000" scaled="1"/>
              <a:tileRect/>
            </a:gradFill>
            <a:ln>
              <a:noFill/>
            </a:ln>
            <a:effectLst>
              <a:outerShdw blurRad="3810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3" name="Freeform: Shape 56">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5D796645-4BA5-4F76-828A-20027A5808EA}"/>
                </a:ext>
              </a:extLst>
            </xdr:cNvPr>
            <xdr:cNvSpPr/>
          </xdr:nvSpPr>
          <xdr:spPr>
            <a:xfrm>
              <a:off x="1865087" y="2206883"/>
              <a:ext cx="5704114" cy="902247"/>
            </a:xfrm>
            <a:custGeom>
              <a:avLst/>
              <a:gdLst>
                <a:gd name="connsiteX0" fmla="*/ 203201 w 5704114"/>
                <a:gd name="connsiteY0" fmla="*/ 0 h 902247"/>
                <a:gd name="connsiteX1" fmla="*/ 5500913 w 5704114"/>
                <a:gd name="connsiteY1" fmla="*/ 0 h 902247"/>
                <a:gd name="connsiteX2" fmla="*/ 5704114 w 5704114"/>
                <a:gd name="connsiteY2" fmla="*/ 203201 h 902247"/>
                <a:gd name="connsiteX3" fmla="*/ 5704114 w 5704114"/>
                <a:gd name="connsiteY3" fmla="*/ 902247 h 902247"/>
                <a:gd name="connsiteX4" fmla="*/ 0 w 5704114"/>
                <a:gd name="connsiteY4" fmla="*/ 255562 h 902247"/>
                <a:gd name="connsiteX5" fmla="*/ 0 w 5704114"/>
                <a:gd name="connsiteY5" fmla="*/ 203201 h 902247"/>
                <a:gd name="connsiteX6" fmla="*/ 203201 w 5704114"/>
                <a:gd name="connsiteY6" fmla="*/ 0 h 9022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704114" h="902247">
                  <a:moveTo>
                    <a:pt x="203201" y="0"/>
                  </a:moveTo>
                  <a:lnTo>
                    <a:pt x="5500913" y="0"/>
                  </a:lnTo>
                  <a:cubicBezTo>
                    <a:pt x="5613138" y="0"/>
                    <a:pt x="5704114" y="90976"/>
                    <a:pt x="5704114" y="203201"/>
                  </a:cubicBezTo>
                  <a:lnTo>
                    <a:pt x="5704114" y="902247"/>
                  </a:lnTo>
                  <a:lnTo>
                    <a:pt x="0" y="255562"/>
                  </a:lnTo>
                  <a:lnTo>
                    <a:pt x="0" y="203201"/>
                  </a:lnTo>
                  <a:cubicBezTo>
                    <a:pt x="0" y="90976"/>
                    <a:pt x="90976" y="0"/>
                    <a:pt x="203201" y="0"/>
                  </a:cubicBezTo>
                  <a:close/>
                </a:path>
              </a:pathLst>
            </a:custGeom>
            <a:solidFill>
              <a:schemeClr val="bg1">
                <a:alpha val="1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4" name="Freeform: Shape 57">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3B856EC9-E936-4B3E-ABBA-038BEE76C35F}"/>
                </a:ext>
              </a:extLst>
            </xdr:cNvPr>
            <xdr:cNvSpPr/>
          </xdr:nvSpPr>
          <xdr:spPr>
            <a:xfrm>
              <a:off x="1865634" y="3761531"/>
              <a:ext cx="5703567" cy="796666"/>
            </a:xfrm>
            <a:custGeom>
              <a:avLst/>
              <a:gdLst>
                <a:gd name="connsiteX0" fmla="*/ 5703567 w 5703567"/>
                <a:gd name="connsiteY0" fmla="*/ 0 h 796666"/>
                <a:gd name="connsiteX1" fmla="*/ 5703567 w 5703567"/>
                <a:gd name="connsiteY1" fmla="*/ 593465 h 796666"/>
                <a:gd name="connsiteX2" fmla="*/ 5500366 w 5703567"/>
                <a:gd name="connsiteY2" fmla="*/ 796666 h 796666"/>
                <a:gd name="connsiteX3" fmla="*/ 202654 w 5703567"/>
                <a:gd name="connsiteY3" fmla="*/ 796666 h 796666"/>
                <a:gd name="connsiteX4" fmla="*/ 15422 w 5703567"/>
                <a:gd name="connsiteY4" fmla="*/ 672560 h 796666"/>
                <a:gd name="connsiteX5" fmla="*/ 0 w 5703567"/>
                <a:gd name="connsiteY5" fmla="*/ 596171 h 7966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703567" h="796666">
                  <a:moveTo>
                    <a:pt x="5703567" y="0"/>
                  </a:moveTo>
                  <a:lnTo>
                    <a:pt x="5703567" y="593465"/>
                  </a:lnTo>
                  <a:cubicBezTo>
                    <a:pt x="5703567" y="705690"/>
                    <a:pt x="5612591" y="796666"/>
                    <a:pt x="5500366" y="796666"/>
                  </a:cubicBezTo>
                  <a:lnTo>
                    <a:pt x="202654" y="796666"/>
                  </a:lnTo>
                  <a:cubicBezTo>
                    <a:pt x="118485" y="796666"/>
                    <a:pt x="46269" y="745492"/>
                    <a:pt x="15422" y="672560"/>
                  </a:cubicBezTo>
                  <a:lnTo>
                    <a:pt x="0" y="596171"/>
                  </a:lnTo>
                  <a:close/>
                </a:path>
              </a:pathLst>
            </a:cu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5" name="Freeform: Shape 58">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262FB43F-4D66-4E69-A96D-E05435BAAFA5}"/>
                </a:ext>
              </a:extLst>
            </xdr:cNvPr>
            <xdr:cNvSpPr/>
          </xdr:nvSpPr>
          <xdr:spPr>
            <a:xfrm>
              <a:off x="5362606" y="2206883"/>
              <a:ext cx="2206595" cy="2351314"/>
            </a:xfrm>
            <a:custGeom>
              <a:avLst/>
              <a:gdLst>
                <a:gd name="connsiteX0" fmla="*/ 0 w 2206595"/>
                <a:gd name="connsiteY0" fmla="*/ 0 h 2351314"/>
                <a:gd name="connsiteX1" fmla="*/ 2003394 w 2206595"/>
                <a:gd name="connsiteY1" fmla="*/ 0 h 2351314"/>
                <a:gd name="connsiteX2" fmla="*/ 2206595 w 2206595"/>
                <a:gd name="connsiteY2" fmla="*/ 203201 h 2351314"/>
                <a:gd name="connsiteX3" fmla="*/ 2206595 w 2206595"/>
                <a:gd name="connsiteY3" fmla="*/ 2148113 h 2351314"/>
                <a:gd name="connsiteX4" fmla="*/ 2003394 w 2206595"/>
                <a:gd name="connsiteY4" fmla="*/ 2351314 h 2351314"/>
                <a:gd name="connsiteX5" fmla="*/ 1093688 w 2206595"/>
                <a:gd name="connsiteY5" fmla="*/ 2351314 h 2351314"/>
                <a:gd name="connsiteX6" fmla="*/ 15538 w 2206595"/>
                <a:gd name="connsiteY6" fmla="*/ 63185 h 23513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206595" h="2351314">
                  <a:moveTo>
                    <a:pt x="0" y="0"/>
                  </a:moveTo>
                  <a:lnTo>
                    <a:pt x="2003394" y="0"/>
                  </a:lnTo>
                  <a:cubicBezTo>
                    <a:pt x="2115619" y="0"/>
                    <a:pt x="2206595" y="90976"/>
                    <a:pt x="2206595" y="203201"/>
                  </a:cubicBezTo>
                  <a:lnTo>
                    <a:pt x="2206595" y="2148113"/>
                  </a:lnTo>
                  <a:cubicBezTo>
                    <a:pt x="2206595" y="2260338"/>
                    <a:pt x="2115619" y="2351314"/>
                    <a:pt x="2003394" y="2351314"/>
                  </a:cubicBezTo>
                  <a:lnTo>
                    <a:pt x="1093688" y="2351314"/>
                  </a:lnTo>
                  <a:lnTo>
                    <a:pt x="15538" y="63185"/>
                  </a:lnTo>
                  <a:close/>
                </a:path>
              </a:pathLst>
            </a:custGeom>
            <a:solidFill>
              <a:schemeClr val="bg1">
                <a:alpha val="12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6" name="Freeform: Shape 59">
              <a:hlinkClick xmlns:r="http://schemas.openxmlformats.org/officeDocument/2006/relationships" r:id="rId4"/>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9FB6C8EC-502D-400B-9594-CEAFDA3750C8}"/>
                </a:ext>
              </a:extLst>
            </xdr:cNvPr>
            <xdr:cNvSpPr/>
          </xdr:nvSpPr>
          <xdr:spPr>
            <a:xfrm>
              <a:off x="1865087" y="2206883"/>
              <a:ext cx="5704114" cy="565346"/>
            </a:xfrm>
            <a:custGeom>
              <a:avLst/>
              <a:gdLst>
                <a:gd name="connsiteX0" fmla="*/ 4439460 w 5704114"/>
                <a:gd name="connsiteY0" fmla="*/ 126262 h 565346"/>
                <a:gd name="connsiteX1" fmla="*/ 4295341 w 5704114"/>
                <a:gd name="connsiteY1" fmla="*/ 221791 h 565346"/>
                <a:gd name="connsiteX2" fmla="*/ 4283049 w 5704114"/>
                <a:gd name="connsiteY2" fmla="*/ 282673 h 565346"/>
                <a:gd name="connsiteX3" fmla="*/ 4283049 w 5704114"/>
                <a:gd name="connsiteY3" fmla="*/ 282672 h 565346"/>
                <a:gd name="connsiteX4" fmla="*/ 4283049 w 5704114"/>
                <a:gd name="connsiteY4" fmla="*/ 282673 h 565346"/>
                <a:gd name="connsiteX5" fmla="*/ 4283049 w 5704114"/>
                <a:gd name="connsiteY5" fmla="*/ 282673 h 565346"/>
                <a:gd name="connsiteX6" fmla="*/ 4295341 w 5704114"/>
                <a:gd name="connsiteY6" fmla="*/ 343554 h 565346"/>
                <a:gd name="connsiteX7" fmla="*/ 4439460 w 5704114"/>
                <a:gd name="connsiteY7" fmla="*/ 439083 h 565346"/>
                <a:gd name="connsiteX8" fmla="*/ 5388883 w 5704114"/>
                <a:gd name="connsiteY8" fmla="*/ 439084 h 565346"/>
                <a:gd name="connsiteX9" fmla="*/ 5545294 w 5704114"/>
                <a:gd name="connsiteY9" fmla="*/ 282673 h 565346"/>
                <a:gd name="connsiteX10" fmla="*/ 5545295 w 5704114"/>
                <a:gd name="connsiteY10" fmla="*/ 282673 h 565346"/>
                <a:gd name="connsiteX11" fmla="*/ 5388884 w 5704114"/>
                <a:gd name="connsiteY11" fmla="*/ 126262 h 565346"/>
                <a:gd name="connsiteX12" fmla="*/ 166557 w 5704114"/>
                <a:gd name="connsiteY12" fmla="*/ 0 h 565346"/>
                <a:gd name="connsiteX13" fmla="*/ 5537557 w 5704114"/>
                <a:gd name="connsiteY13" fmla="*/ 0 h 565346"/>
                <a:gd name="connsiteX14" fmla="*/ 5704114 w 5704114"/>
                <a:gd name="connsiteY14" fmla="*/ 166557 h 565346"/>
                <a:gd name="connsiteX15" fmla="*/ 5704114 w 5704114"/>
                <a:gd name="connsiteY15" fmla="*/ 398789 h 565346"/>
                <a:gd name="connsiteX16" fmla="*/ 5537557 w 5704114"/>
                <a:gd name="connsiteY16" fmla="*/ 565346 h 565346"/>
                <a:gd name="connsiteX17" fmla="*/ 166557 w 5704114"/>
                <a:gd name="connsiteY17" fmla="*/ 565346 h 565346"/>
                <a:gd name="connsiteX18" fmla="*/ 0 w 5704114"/>
                <a:gd name="connsiteY18" fmla="*/ 398789 h 565346"/>
                <a:gd name="connsiteX19" fmla="*/ 0 w 5704114"/>
                <a:gd name="connsiteY19" fmla="*/ 166557 h 565346"/>
                <a:gd name="connsiteX20" fmla="*/ 166557 w 5704114"/>
                <a:gd name="connsiteY20" fmla="*/ 0 h 5653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704114" h="565346">
                  <a:moveTo>
                    <a:pt x="4439460" y="126262"/>
                  </a:moveTo>
                  <a:cubicBezTo>
                    <a:pt x="4374673" y="126262"/>
                    <a:pt x="4319085" y="165653"/>
                    <a:pt x="4295341" y="221791"/>
                  </a:cubicBezTo>
                  <a:lnTo>
                    <a:pt x="4283049" y="282673"/>
                  </a:lnTo>
                  <a:lnTo>
                    <a:pt x="4283049" y="282672"/>
                  </a:lnTo>
                  <a:lnTo>
                    <a:pt x="4283049" y="282673"/>
                  </a:lnTo>
                  <a:lnTo>
                    <a:pt x="4283049" y="282673"/>
                  </a:lnTo>
                  <a:lnTo>
                    <a:pt x="4295341" y="343554"/>
                  </a:lnTo>
                  <a:cubicBezTo>
                    <a:pt x="4319085" y="399692"/>
                    <a:pt x="4374673" y="439083"/>
                    <a:pt x="4439460" y="439083"/>
                  </a:cubicBezTo>
                  <a:lnTo>
                    <a:pt x="5388883" y="439084"/>
                  </a:lnTo>
                  <a:cubicBezTo>
                    <a:pt x="5475266" y="439084"/>
                    <a:pt x="5545294" y="369056"/>
                    <a:pt x="5545294" y="282673"/>
                  </a:cubicBezTo>
                  <a:lnTo>
                    <a:pt x="5545295" y="282673"/>
                  </a:lnTo>
                  <a:cubicBezTo>
                    <a:pt x="5545295" y="196290"/>
                    <a:pt x="5475267" y="126262"/>
                    <a:pt x="5388884" y="126262"/>
                  </a:cubicBezTo>
                  <a:close/>
                  <a:moveTo>
                    <a:pt x="166557" y="0"/>
                  </a:moveTo>
                  <a:lnTo>
                    <a:pt x="5537557" y="0"/>
                  </a:lnTo>
                  <a:cubicBezTo>
                    <a:pt x="5629544" y="0"/>
                    <a:pt x="5704114" y="74570"/>
                    <a:pt x="5704114" y="166557"/>
                  </a:cubicBezTo>
                  <a:lnTo>
                    <a:pt x="5704114" y="398789"/>
                  </a:lnTo>
                  <a:cubicBezTo>
                    <a:pt x="5704114" y="490776"/>
                    <a:pt x="5629544" y="565346"/>
                    <a:pt x="5537557" y="565346"/>
                  </a:cubicBezTo>
                  <a:lnTo>
                    <a:pt x="166557" y="565346"/>
                  </a:lnTo>
                  <a:cubicBezTo>
                    <a:pt x="74570" y="565346"/>
                    <a:pt x="0" y="490776"/>
                    <a:pt x="0" y="398789"/>
                  </a:cubicBezTo>
                  <a:lnTo>
                    <a:pt x="0" y="166557"/>
                  </a:lnTo>
                  <a:cubicBezTo>
                    <a:pt x="0" y="74570"/>
                    <a:pt x="74570" y="0"/>
                    <a:pt x="166557" y="0"/>
                  </a:cubicBezTo>
                  <a:close/>
                </a:path>
              </a:pathLst>
            </a:custGeom>
            <a:gradFill flip="none" rotWithShape="1">
              <a:gsLst>
                <a:gs pos="42000">
                  <a:schemeClr val="bg1">
                    <a:lumMod val="95000"/>
                  </a:schemeClr>
                </a:gs>
                <a:gs pos="79000">
                  <a:schemeClr val="bg1">
                    <a:lumMod val="85000"/>
                  </a:schemeClr>
                </a:gs>
                <a:gs pos="0">
                  <a:schemeClr val="bg1">
                    <a:lumMod val="95000"/>
                  </a:schemeClr>
                </a:gs>
                <a:gs pos="100000">
                  <a:schemeClr val="bg1">
                    <a:lumMod val="95000"/>
                  </a:schemeClr>
                </a:gs>
              </a:gsLst>
              <a:lin ang="5400000" scaled="1"/>
              <a:tileRect/>
            </a:gradFill>
            <a:ln>
              <a:noFill/>
            </a:ln>
            <a:effectLst>
              <a:outerShdw blurRad="165100" dist="38100" dir="5400000" algn="t" rotWithShape="0">
                <a:schemeClr val="tx1">
                  <a:lumMod val="85000"/>
                  <a:lumOff val="15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7" name="Oval 36">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C99E3A17-3982-4857-93C4-CC4D60A5142A}"/>
                </a:ext>
              </a:extLst>
            </xdr:cNvPr>
            <xdr:cNvSpPr/>
          </xdr:nvSpPr>
          <xdr:spPr>
            <a:xfrm>
              <a:off x="2104572" y="3109130"/>
              <a:ext cx="870857" cy="870857"/>
            </a:xfrm>
            <a:prstGeom prst="ellipse">
              <a:avLst/>
            </a:prstGeom>
            <a:noFill/>
            <a:ln w="38100">
              <a:solidFill>
                <a:schemeClr val="bg1">
                  <a:alpha val="4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8" name="Oval 37">
              <a:hlinkClick xmlns:r="http://schemas.openxmlformats.org/officeDocument/2006/relationships" r:id="rId4"/>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9CEB9536-9021-4BE8-B077-D7C9E3258EC9}"/>
                </a:ext>
              </a:extLst>
            </xdr:cNvPr>
            <xdr:cNvSpPr/>
          </xdr:nvSpPr>
          <xdr:spPr>
            <a:xfrm>
              <a:off x="2180000" y="3184558"/>
              <a:ext cx="720000" cy="720000"/>
            </a:xfrm>
            <a:prstGeom prst="ellipse">
              <a:avLst/>
            </a:prstGeom>
            <a:gradFill flip="none" rotWithShape="1">
              <a:gsLst>
                <a:gs pos="42000">
                  <a:schemeClr val="bg1">
                    <a:lumMod val="95000"/>
                  </a:schemeClr>
                </a:gs>
                <a:gs pos="79000">
                  <a:schemeClr val="bg1">
                    <a:lumMod val="85000"/>
                  </a:schemeClr>
                </a:gs>
                <a:gs pos="0">
                  <a:schemeClr val="bg1">
                    <a:lumMod val="95000"/>
                  </a:schemeClr>
                </a:gs>
                <a:gs pos="100000">
                  <a:schemeClr val="bg1">
                    <a:lumMod val="95000"/>
                  </a:schemeClr>
                </a:gs>
              </a:gsLst>
              <a:path path="circle">
                <a:fillToRect l="50000" t="50000" r="50000" b="50000"/>
              </a:path>
              <a:tileRect/>
            </a:gradFill>
            <a:ln>
              <a:noFill/>
            </a:ln>
            <a:effectLst>
              <a:outerShdw blurRad="165100" dist="38100" dir="5400000" algn="t" rotWithShape="0">
                <a:schemeClr val="tx1">
                  <a:lumMod val="85000"/>
                  <a:lumOff val="15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9" name="Rectangle: Rounded Corners 62">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A2A20FAF-31B3-4548-AEF9-CD365A866C30}"/>
                </a:ext>
              </a:extLst>
            </xdr:cNvPr>
            <xdr:cNvSpPr/>
          </xdr:nvSpPr>
          <xdr:spPr>
            <a:xfrm>
              <a:off x="6144126" y="2333145"/>
              <a:ext cx="1262245" cy="312821"/>
            </a:xfrm>
            <a:prstGeom prst="roundRect">
              <a:avLst>
                <a:gd name="adj" fmla="val 50000"/>
              </a:avLst>
            </a:prstGeom>
            <a:gradFill flip="none" rotWithShape="1">
              <a:gsLst>
                <a:gs pos="0">
                  <a:schemeClr val="bg1">
                    <a:lumMod val="95000"/>
                    <a:alpha val="18000"/>
                  </a:schemeClr>
                </a:gs>
                <a:gs pos="100000">
                  <a:schemeClr val="accent3">
                    <a:alpha val="5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0" name="TextBox 63">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468AB327-CCEC-4CEB-ABB9-0B046244A371}"/>
                </a:ext>
              </a:extLst>
            </xdr:cNvPr>
            <xdr:cNvSpPr txBox="1"/>
          </xdr:nvSpPr>
          <xdr:spPr>
            <a:xfrm>
              <a:off x="1901571" y="2333145"/>
              <a:ext cx="1624107" cy="28845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100">
                  <a:solidFill>
                    <a:schemeClr val="tx1">
                      <a:alpha val="26000"/>
                    </a:schemeClr>
                  </a:solidFill>
                  <a:latin typeface="Eurostile BQ" pitchFamily="50" charset="0"/>
                </a:rPr>
                <a:t>GUIDE D</a:t>
              </a:r>
            </a:p>
          </xdr:txBody>
        </xdr:sp>
        <xdr:sp macro="" textlink="">
          <xdr:nvSpPr>
            <xdr:cNvPr id="41" name="TextBox 64">
              <a:hlinkClick xmlns:r="http://schemas.openxmlformats.org/officeDocument/2006/relationships" r:id="rId4"/>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A1BDEAA6-3285-4B95-9038-AD7B4CB4222F}"/>
                </a:ext>
              </a:extLst>
            </xdr:cNvPr>
            <xdr:cNvSpPr txBox="1"/>
          </xdr:nvSpPr>
          <xdr:spPr>
            <a:xfrm>
              <a:off x="3248915" y="2371617"/>
              <a:ext cx="2959769" cy="25451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IN" sz="900" b="1" spc="600">
                  <a:solidFill>
                    <a:schemeClr val="tx1">
                      <a:alpha val="18000"/>
                    </a:schemeClr>
                  </a:solidFill>
                  <a:latin typeface="Open Sans" panose="020B0606030504020204" pitchFamily="34" charset="0"/>
                  <a:ea typeface="Open Sans" panose="020B0606030504020204" pitchFamily="34" charset="0"/>
                  <a:cs typeface="Open Sans" panose="020B0606030504020204" pitchFamily="34" charset="0"/>
                </a:rPr>
                <a:t>SECURITY PLANNING</a:t>
              </a:r>
            </a:p>
          </xdr:txBody>
        </xdr:sp>
      </xdr:grpSp>
      <xdr:grpSp>
        <xdr:nvGrpSpPr>
          <xdr:cNvPr id="23" name="Group 22">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6E066CAD-18B2-4650-BC15-F976B483F111}"/>
              </a:ext>
            </a:extLst>
          </xdr:cNvPr>
          <xdr:cNvGrpSpPr/>
        </xdr:nvGrpSpPr>
        <xdr:grpSpPr>
          <a:xfrm>
            <a:off x="7734892" y="4461302"/>
            <a:ext cx="3094230" cy="737503"/>
            <a:chOff x="2133068" y="1842740"/>
            <a:chExt cx="3094230" cy="737503"/>
          </a:xfrm>
        </xdr:grpSpPr>
        <xdr:sp macro="" textlink="">
          <xdr:nvSpPr>
            <xdr:cNvPr id="24" name="TextBox 83">
              <a:hlinkClick xmlns:r="http://schemas.openxmlformats.org/officeDocument/2006/relationships" r:id="rId4"/>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03A4C23E-245D-4FD2-BD4B-1E18AA1ECE42}"/>
                </a:ext>
              </a:extLst>
            </xdr:cNvPr>
            <xdr:cNvSpPr txBox="1"/>
          </xdr:nvSpPr>
          <xdr:spPr>
            <a:xfrm>
              <a:off x="2133068" y="1842740"/>
              <a:ext cx="294717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spc="300">
                  <a:solidFill>
                    <a:schemeClr val="bg1"/>
                  </a:solidFill>
                  <a:latin typeface="Open Sans" panose="020B0606030504020204" pitchFamily="34" charset="0"/>
                  <a:ea typeface="Open Sans" panose="020B0606030504020204" pitchFamily="34" charset="0"/>
                  <a:cs typeface="Open Sans" panose="020B0606030504020204" pitchFamily="34" charset="0"/>
                </a:rPr>
                <a:t>SECURITY PLANNING</a:t>
              </a:r>
            </a:p>
          </xdr:txBody>
        </xdr:sp>
        <xdr:sp macro="" textlink="">
          <xdr:nvSpPr>
            <xdr:cNvPr id="25" name="TextBox 84">
              <a:hlinkClick xmlns:r="http://schemas.openxmlformats.org/officeDocument/2006/relationships" r:id="rId4"/>
              <a:extLst>
                <a:ext uri="{FF2B5EF4-FFF2-40B4-BE49-F238E27FC236}">
                  <a16:creationId xmlns:lc="http://schemas.openxmlformats.org/drawingml/2006/lockedCanvas" xmlns:a16="http://schemas.microsoft.com/office/drawing/2014/main" xmlns:p="http://schemas.openxmlformats.org/presentationml/2006/main" xmlns:r="http://schemas.openxmlformats.org/officeDocument/2006/relationships" xmlns="" id="{C10F39B7-C684-4634-8317-AE7320765D9A}"/>
                </a:ext>
              </a:extLst>
            </xdr:cNvPr>
            <xdr:cNvSpPr txBox="1"/>
          </xdr:nvSpPr>
          <xdr:spPr>
            <a:xfrm>
              <a:off x="2133068" y="2149356"/>
              <a:ext cx="3094230" cy="4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100">
                  <a:solidFill>
                    <a:schemeClr val="bg1">
                      <a:lumMod val="85000"/>
                    </a:schemeClr>
                  </a:solidFill>
                  <a:latin typeface="Open Sans" panose="020B0606030504020204" pitchFamily="34" charset="0"/>
                  <a:ea typeface="Open Sans" panose="020B0606030504020204" pitchFamily="34" charset="0"/>
                  <a:cs typeface="Open Sans" panose="020B0606030504020204" pitchFamily="34" charset="0"/>
                </a:rPr>
                <a:t>The safety of you and your family after RV, should be your top priority.</a:t>
              </a:r>
            </a:p>
          </xdr:txBody>
        </xdr:sp>
      </xdr:grpSp>
    </xdr:grpSp>
    <xdr:clientData/>
  </xdr:twoCellAnchor>
  <xdr:twoCellAnchor>
    <xdr:from>
      <xdr:col>6</xdr:col>
      <xdr:colOff>333375</xdr:colOff>
      <xdr:row>0</xdr:row>
      <xdr:rowOff>57150</xdr:rowOff>
    </xdr:from>
    <xdr:to>
      <xdr:col>15</xdr:col>
      <xdr:colOff>190500</xdr:colOff>
      <xdr:row>3</xdr:row>
      <xdr:rowOff>133350</xdr:rowOff>
    </xdr:to>
    <xdr:sp macro="" textlink="">
      <xdr:nvSpPr>
        <xdr:cNvPr id="75" name="Rounded Rectangle 74"/>
        <xdr:cNvSpPr/>
      </xdr:nvSpPr>
      <xdr:spPr>
        <a:xfrm>
          <a:off x="3990975" y="57150"/>
          <a:ext cx="5343525" cy="647700"/>
        </a:xfrm>
        <a:prstGeom prst="roundRect">
          <a:avLst>
            <a:gd name="adj" fmla="val 36112"/>
          </a:avLst>
        </a:prstGeom>
        <a:scene3d>
          <a:camera prst="orthographicFront"/>
          <a:lightRig rig="threePt" dir="t"/>
        </a:scene3d>
        <a:sp3d>
          <a:bevelT prst="relaxedInset"/>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MY" sz="28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 CEP GUIDES MENU</a:t>
          </a:r>
        </a:p>
      </xdr:txBody>
    </xdr:sp>
    <xdr:clientData/>
  </xdr:twoCellAnchor>
  <xdr:twoCellAnchor>
    <xdr:from>
      <xdr:col>2</xdr:col>
      <xdr:colOff>123825</xdr:colOff>
      <xdr:row>1</xdr:row>
      <xdr:rowOff>104775</xdr:rowOff>
    </xdr:from>
    <xdr:to>
      <xdr:col>4</xdr:col>
      <xdr:colOff>138003</xdr:colOff>
      <xdr:row>3</xdr:row>
      <xdr:rowOff>0</xdr:rowOff>
    </xdr:to>
    <xdr:sp macro="" textlink="">
      <xdr:nvSpPr>
        <xdr:cNvPr id="76" name="Rounded Rectangle 75">
          <a:hlinkClick xmlns:r="http://schemas.openxmlformats.org/officeDocument/2006/relationships" r:id="rId5"/>
        </xdr:cNvPr>
        <xdr:cNvSpPr/>
      </xdr:nvSpPr>
      <xdr:spPr>
        <a:xfrm>
          <a:off x="1343025" y="295275"/>
          <a:ext cx="1233378"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twoCellAnchor>
    <xdr:from>
      <xdr:col>7</xdr:col>
      <xdr:colOff>85724</xdr:colOff>
      <xdr:row>31</xdr:row>
      <xdr:rowOff>133350</xdr:rowOff>
    </xdr:from>
    <xdr:to>
      <xdr:col>12</xdr:col>
      <xdr:colOff>390525</xdr:colOff>
      <xdr:row>35</xdr:row>
      <xdr:rowOff>19050</xdr:rowOff>
    </xdr:to>
    <xdr:sp macro="" textlink="">
      <xdr:nvSpPr>
        <xdr:cNvPr id="2" name="Rectangle 1">
          <a:hlinkClick xmlns:r="http://schemas.openxmlformats.org/officeDocument/2006/relationships" r:id="rId6"/>
        </xdr:cNvPr>
        <xdr:cNvSpPr/>
      </xdr:nvSpPr>
      <xdr:spPr>
        <a:xfrm>
          <a:off x="4352924" y="6038850"/>
          <a:ext cx="3352801" cy="6477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MY" sz="1400" b="1">
              <a:latin typeface="Open Sans" pitchFamily="34" charset="0"/>
              <a:ea typeface="Open Sans" pitchFamily="34" charset="0"/>
              <a:cs typeface="Open Sans" pitchFamily="34" charset="0"/>
            </a:rPr>
            <a:t>Do you want to read</a:t>
          </a:r>
          <a:r>
            <a:rPr lang="en-MY" sz="1400" b="1" baseline="0">
              <a:latin typeface="Open Sans" pitchFamily="34" charset="0"/>
              <a:ea typeface="Open Sans" pitchFamily="34" charset="0"/>
              <a:cs typeface="Open Sans" pitchFamily="34" charset="0"/>
            </a:rPr>
            <a:t> more articles ?</a:t>
          </a:r>
        </a:p>
        <a:p>
          <a:pPr algn="l"/>
          <a:r>
            <a:rPr lang="en-MY" sz="1400" b="1" baseline="0">
              <a:latin typeface="Open Sans" pitchFamily="34" charset="0"/>
              <a:ea typeface="Open Sans" pitchFamily="34" charset="0"/>
              <a:cs typeface="Open Sans" pitchFamily="34" charset="0"/>
            </a:rPr>
            <a:t>Click here to go to the CEP Website</a:t>
          </a:r>
          <a:endParaRPr lang="en-MY" sz="1400" b="1">
            <a:latin typeface="Open Sans" pitchFamily="34" charset="0"/>
            <a:ea typeface="Open Sans" pitchFamily="34" charset="0"/>
            <a:cs typeface="Open Sans" pitchFamily="34" charset="0"/>
          </a:endParaRPr>
        </a:p>
      </xdr:txBody>
    </xdr:sp>
    <xdr:clientData/>
  </xdr:twoCellAnchor>
  <xdr:twoCellAnchor>
    <xdr:from>
      <xdr:col>7</xdr:col>
      <xdr:colOff>47625</xdr:colOff>
      <xdr:row>11</xdr:row>
      <xdr:rowOff>171450</xdr:rowOff>
    </xdr:from>
    <xdr:to>
      <xdr:col>8</xdr:col>
      <xdr:colOff>552451</xdr:colOff>
      <xdr:row>16</xdr:row>
      <xdr:rowOff>133351</xdr:rowOff>
    </xdr:to>
    <xdr:grpSp>
      <xdr:nvGrpSpPr>
        <xdr:cNvPr id="72" name="Group 71"/>
        <xdr:cNvGrpSpPr/>
      </xdr:nvGrpSpPr>
      <xdr:grpSpPr>
        <a:xfrm>
          <a:off x="4314825" y="2266950"/>
          <a:ext cx="1114426" cy="914401"/>
          <a:chOff x="14211299" y="1066799"/>
          <a:chExt cx="1114426" cy="914401"/>
        </a:xfrm>
      </xdr:grpSpPr>
      <xdr:sp macro="" textlink="">
        <xdr:nvSpPr>
          <xdr:cNvPr id="73" name="Hexagon 72"/>
          <xdr:cNvSpPr/>
        </xdr:nvSpPr>
        <xdr:spPr>
          <a:xfrm>
            <a:off x="14211299" y="1066799"/>
            <a:ext cx="1019175" cy="914401"/>
          </a:xfrm>
          <a:prstGeom prst="hexagon">
            <a:avLst/>
          </a:prstGeom>
        </xdr:spPr>
        <xdr:style>
          <a:lnRef idx="0">
            <a:schemeClr val="accent5"/>
          </a:lnRef>
          <a:fillRef idx="3">
            <a:schemeClr val="accent5"/>
          </a:fillRef>
          <a:effectRef idx="3">
            <a:schemeClr val="accent5"/>
          </a:effectRef>
          <a:fontRef idx="minor">
            <a:schemeClr val="lt1"/>
          </a:fontRef>
        </xdr:style>
        <xdr:txBody>
          <a:bodyPr vertOverflow="clip" horzOverflow="clip" lIns="0" tIns="0" rIns="0" bIns="0" rtlCol="0" anchor="t"/>
          <a:lstStyle/>
          <a:p>
            <a:pPr algn="l"/>
            <a:endParaRPr lang="en-MY" sz="1000" b="1">
              <a:latin typeface="Open Sans" pitchFamily="34" charset="0"/>
              <a:ea typeface="Open Sans" pitchFamily="34" charset="0"/>
              <a:cs typeface="Open Sans" pitchFamily="34" charset="0"/>
            </a:endParaRPr>
          </a:p>
        </xdr:txBody>
      </xdr:sp>
      <xdr:sp macro="" textlink="">
        <xdr:nvSpPr>
          <xdr:cNvPr id="74" name="TextBox 73">
            <a:hlinkClick xmlns:r="http://schemas.openxmlformats.org/officeDocument/2006/relationships" r:id="rId7"/>
          </xdr:cNvPr>
          <xdr:cNvSpPr txBox="1"/>
        </xdr:nvSpPr>
        <xdr:spPr>
          <a:xfrm>
            <a:off x="14316075" y="1181100"/>
            <a:ext cx="1009650" cy="668645"/>
          </a:xfrm>
          <a:prstGeom prst="rect">
            <a:avLst/>
          </a:prstGeom>
          <a:noFill/>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t">
            <a:spAutoFit/>
          </a:bodyPr>
          <a:lstStyle/>
          <a:p>
            <a:r>
              <a:rPr lang="en-MY" sz="1100" b="1">
                <a:solidFill>
                  <a:schemeClr val="bg1"/>
                </a:solidFill>
                <a:latin typeface="Open Sans" pitchFamily="34" charset="0"/>
                <a:ea typeface="Open Sans" pitchFamily="34" charset="0"/>
                <a:cs typeface="Open Sans" pitchFamily="34" charset="0"/>
              </a:rPr>
              <a:t>GO</a:t>
            </a:r>
          </a:p>
          <a:p>
            <a:r>
              <a:rPr lang="en-MY" sz="1100" b="1">
                <a:solidFill>
                  <a:schemeClr val="bg1"/>
                </a:solidFill>
                <a:latin typeface="Open Sans" pitchFamily="34" charset="0"/>
                <a:ea typeface="Open Sans" pitchFamily="34" charset="0"/>
                <a:cs typeface="Open Sans" pitchFamily="34" charset="0"/>
              </a:rPr>
              <a:t>TO THE PLANNER</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39780</xdr:colOff>
      <xdr:row>0</xdr:row>
      <xdr:rowOff>9525</xdr:rowOff>
    </xdr:from>
    <xdr:to>
      <xdr:col>21</xdr:col>
      <xdr:colOff>581026</xdr:colOff>
      <xdr:row>46</xdr:row>
      <xdr:rowOff>28575</xdr:rowOff>
    </xdr:to>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69255" y="9525"/>
          <a:ext cx="7113496" cy="8782050"/>
        </a:xfrm>
        <a:prstGeom prst="rect">
          <a:avLst/>
        </a:prstGeom>
      </xdr:spPr>
    </xdr:pic>
    <xdr:clientData/>
  </xdr:twoCellAnchor>
  <xdr:twoCellAnchor editAs="oneCell">
    <xdr:from>
      <xdr:col>0</xdr:col>
      <xdr:colOff>38101</xdr:colOff>
      <xdr:row>0</xdr:row>
      <xdr:rowOff>19050</xdr:rowOff>
    </xdr:from>
    <xdr:to>
      <xdr:col>10</xdr:col>
      <xdr:colOff>571501</xdr:colOff>
      <xdr:row>46</xdr:row>
      <xdr:rowOff>47625</xdr:rowOff>
    </xdr:to>
    <xdr:pic>
      <xdr:nvPicPr>
        <xdr:cNvPr id="9"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1" y="19050"/>
          <a:ext cx="7105650" cy="8791575"/>
        </a:xfrm>
        <a:prstGeom prst="rect">
          <a:avLst/>
        </a:prstGeom>
      </xdr:spPr>
    </xdr:pic>
    <xdr:clientData/>
  </xdr:twoCellAnchor>
  <xdr:twoCellAnchor>
    <xdr:from>
      <xdr:col>0</xdr:col>
      <xdr:colOff>428625</xdr:colOff>
      <xdr:row>1</xdr:row>
      <xdr:rowOff>47625</xdr:rowOff>
    </xdr:from>
    <xdr:to>
      <xdr:col>10</xdr:col>
      <xdr:colOff>285750</xdr:colOff>
      <xdr:row>45</xdr:row>
      <xdr:rowOff>19049</xdr:rowOff>
    </xdr:to>
    <xdr:sp macro="" textlink="">
      <xdr:nvSpPr>
        <xdr:cNvPr id="3" name="TextBox 2"/>
        <xdr:cNvSpPr txBox="1"/>
      </xdr:nvSpPr>
      <xdr:spPr>
        <a:xfrm>
          <a:off x="428625" y="238125"/>
          <a:ext cx="5953125" cy="8353424"/>
        </a:xfrm>
        <a:prstGeom prst="rect">
          <a:avLst/>
        </a:prstGeom>
        <a:solidFill>
          <a:schemeClr val="bg1">
            <a:lumMod val="95000"/>
            <a:alpha val="44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b="0">
              <a:solidFill>
                <a:sysClr val="windowText" lastClr="000000"/>
              </a:solidFill>
              <a:effectLst/>
              <a:latin typeface="Open Sans" pitchFamily="34" charset="0"/>
              <a:ea typeface="Open Sans" pitchFamily="34" charset="0"/>
              <a:cs typeface="Open Sans" pitchFamily="34" charset="0"/>
            </a:rPr>
            <a:t>Envelope Planning</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By Muhammad Ali</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You're probably thinking, what the heck is that?</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It's an idea that I suggested to my group here in Malaysia and I think it's great idea for those who want to take their planning to the next step.</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Once you have entered all of your exchange plans into my Currency Exchange Planner software, this is the next logic step that can help you further get a clearer picture of your overall financial portfolio.</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So how does this work, Muhammad?</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You categorized your allocation of currency based upon your exchange plans. So let's see an example and then things will be more clear.  </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Below is a sample exchange plan from one of my group members.  What he has done is made 16 envelopes and he put the required amount of currency in each labeled envelope based upon the amounts from his exchange planner.  Remember that everyone's plans will be different, kind of like fingerprints, it's specific to each person.  In this example, the person is holding Iraqi Dinar, Iranian Rial and Zimbabwe Dollar, you can substitute these for any other currencies you are holding, including Dong or Rupiah but just follow the logic flow of the example.</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1. First RV exchange to secure Team (1 note IQD)</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2. Pay current debts (1 note IQD)</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3. Buy a house with land  (40 notes x IRR)</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4. Open a Private Bank account (10 notes x IRR)</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5. Bank Investments (40 note iqd, 40 notes x IRR)</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6. Farming/Agriculture business (15 notes x IQD)</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7. Plan B - Precious Metals (50 notes x IRR)</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8. Entertainment &amp; Travel  (2 notes x ZIM 100T)</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9. Charity project 1 (15 notes x IQD 15 notes x IRR)</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10. Charity project 2 (1 note x ZIM 100T)</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11. Miscellaneous purchases (5 notes x IRR)</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12. Family In-laws gifting (10 notes x IQD)</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13. Taxes and expenses for 10 years (1 note x ZIM 100T)</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14. Currencies to Exchange 5 years later (15 notes x IQD, 15 notes x IRR)</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15. Basket 2, 3, 4 Reserve fund (5 notes x IRR)</a:t>
          </a:r>
          <a:br>
            <a:rPr lang="en-MY" b="0">
              <a:solidFill>
                <a:sysClr val="windowText" lastClr="000000"/>
              </a:solidFill>
              <a:effectLst/>
              <a:latin typeface="Open Sans" pitchFamily="34" charset="0"/>
              <a:ea typeface="Open Sans" pitchFamily="34" charset="0"/>
              <a:cs typeface="Open Sans" pitchFamily="34" charset="0"/>
            </a:rPr>
          </a:br>
          <a:r>
            <a:rPr lang="en-MY" b="0">
              <a:solidFill>
                <a:sysClr val="windowText" lastClr="000000"/>
              </a:solidFill>
              <a:effectLst/>
              <a:latin typeface="Open Sans" pitchFamily="34" charset="0"/>
              <a:ea typeface="Open Sans" pitchFamily="34" charset="0"/>
              <a:cs typeface="Open Sans" pitchFamily="34" charset="0"/>
            </a:rPr>
            <a:t>16. Top up (If no RV as yet, buy more)</a:t>
          </a:r>
          <a:br>
            <a:rPr lang="en-MY" b="0">
              <a:solidFill>
                <a:sysClr val="windowText" lastClr="000000"/>
              </a:solidFill>
              <a:effectLst/>
              <a:latin typeface="Open Sans" pitchFamily="34" charset="0"/>
              <a:ea typeface="Open Sans" pitchFamily="34" charset="0"/>
              <a:cs typeface="Open Sans" pitchFamily="34" charset="0"/>
            </a:rPr>
          </a:br>
          <a:endParaRPr lang="en-MY" sz="1100" b="0">
            <a:solidFill>
              <a:sysClr val="windowText" lastClr="000000"/>
            </a:solidFill>
            <a:latin typeface="Open Sans" pitchFamily="34" charset="0"/>
            <a:ea typeface="Open Sans" pitchFamily="34" charset="0"/>
            <a:cs typeface="Open Sans" pitchFamily="34" charset="0"/>
          </a:endParaRPr>
        </a:p>
      </xdr:txBody>
    </xdr:sp>
    <xdr:clientData/>
  </xdr:twoCellAnchor>
  <xdr:twoCellAnchor>
    <xdr:from>
      <xdr:col>11</xdr:col>
      <xdr:colOff>390525</xdr:colOff>
      <xdr:row>1</xdr:row>
      <xdr:rowOff>47625</xdr:rowOff>
    </xdr:from>
    <xdr:to>
      <xdr:col>21</xdr:col>
      <xdr:colOff>247650</xdr:colOff>
      <xdr:row>45</xdr:row>
      <xdr:rowOff>19049</xdr:rowOff>
    </xdr:to>
    <xdr:sp macro="" textlink="">
      <xdr:nvSpPr>
        <xdr:cNvPr id="5" name="TextBox 4"/>
        <xdr:cNvSpPr txBox="1"/>
      </xdr:nvSpPr>
      <xdr:spPr>
        <a:xfrm>
          <a:off x="7620000" y="238125"/>
          <a:ext cx="6429375" cy="8353424"/>
        </a:xfrm>
        <a:prstGeom prst="rect">
          <a:avLst/>
        </a:prstGeom>
        <a:solidFill>
          <a:schemeClr val="bg1">
            <a:lumMod val="95000"/>
            <a:alpha val="43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a:solidFill>
                <a:sysClr val="windowText" lastClr="000000"/>
              </a:solidFill>
              <a:effectLst/>
              <a:latin typeface="Open Sans" pitchFamily="34" charset="0"/>
              <a:ea typeface="Open Sans" pitchFamily="34" charset="0"/>
              <a:cs typeface="Open Sans" pitchFamily="34" charset="0"/>
            </a:rPr>
            <a:t>(CONT'D)</a:t>
          </a:r>
          <a:br>
            <a:rPr lang="en-MY">
              <a:solidFill>
                <a:sysClr val="windowText" lastClr="000000"/>
              </a:solidFill>
              <a:effectLst/>
              <a:latin typeface="Open Sans" pitchFamily="34" charset="0"/>
              <a:ea typeface="Open Sans" pitchFamily="34" charset="0"/>
              <a:cs typeface="Open Sans" pitchFamily="34" charset="0"/>
            </a:rPr>
          </a:br>
          <a:r>
            <a:rPr lang="en-MY">
              <a:solidFill>
                <a:sysClr val="windowText" lastClr="000000"/>
              </a:solidFill>
              <a:effectLst/>
              <a:latin typeface="Open Sans" pitchFamily="34" charset="0"/>
              <a:ea typeface="Open Sans" pitchFamily="34" charset="0"/>
              <a:cs typeface="Open Sans" pitchFamily="34" charset="0"/>
            </a:rPr>
            <a:t/>
          </a:r>
          <a:br>
            <a:rPr lang="en-MY">
              <a:solidFill>
                <a:sysClr val="windowText" lastClr="000000"/>
              </a:solidFill>
              <a:effectLst/>
              <a:latin typeface="Open Sans" pitchFamily="34" charset="0"/>
              <a:ea typeface="Open Sans" pitchFamily="34" charset="0"/>
              <a:cs typeface="Open Sans" pitchFamily="34" charset="0"/>
            </a:rPr>
          </a:br>
          <a:r>
            <a:rPr lang="en-MY">
              <a:solidFill>
                <a:sysClr val="windowText" lastClr="000000"/>
              </a:solidFill>
              <a:effectLst/>
              <a:latin typeface="Open Sans" pitchFamily="34" charset="0"/>
              <a:ea typeface="Open Sans" pitchFamily="34" charset="0"/>
              <a:cs typeface="Open Sans" pitchFamily="34" charset="0"/>
            </a:rPr>
            <a:t>This particular Dinarian is holding quite a variety of currencies, may be you have less or may be you have more.  The important aspect of all this, is this kind of creative thinking and planning will be what is required to keep you from losing your money in the future. </a:t>
          </a:r>
        </a:p>
        <a:p>
          <a:r>
            <a:rPr lang="en-MY">
              <a:solidFill>
                <a:sysClr val="windowText" lastClr="000000"/>
              </a:solidFill>
              <a:effectLst/>
              <a:latin typeface="Open Sans" pitchFamily="34" charset="0"/>
              <a:ea typeface="Open Sans" pitchFamily="34" charset="0"/>
              <a:cs typeface="Open Sans" pitchFamily="34" charset="0"/>
            </a:rPr>
            <a:t>I cannot stress how important money  management is.</a:t>
          </a:r>
          <a:br>
            <a:rPr lang="en-MY">
              <a:solidFill>
                <a:sysClr val="windowText" lastClr="000000"/>
              </a:solidFill>
              <a:effectLst/>
              <a:latin typeface="Open Sans" pitchFamily="34" charset="0"/>
              <a:ea typeface="Open Sans" pitchFamily="34" charset="0"/>
              <a:cs typeface="Open Sans" pitchFamily="34" charset="0"/>
            </a:rPr>
          </a:br>
          <a:r>
            <a:rPr lang="en-MY">
              <a:solidFill>
                <a:sysClr val="windowText" lastClr="000000"/>
              </a:solidFill>
              <a:effectLst/>
              <a:latin typeface="Open Sans" pitchFamily="34" charset="0"/>
              <a:ea typeface="Open Sans" pitchFamily="34" charset="0"/>
              <a:cs typeface="Open Sans" pitchFamily="34" charset="0"/>
            </a:rPr>
            <a:t/>
          </a:r>
          <a:br>
            <a:rPr lang="en-MY">
              <a:solidFill>
                <a:sysClr val="windowText" lastClr="000000"/>
              </a:solidFill>
              <a:effectLst/>
              <a:latin typeface="Open Sans" pitchFamily="34" charset="0"/>
              <a:ea typeface="Open Sans" pitchFamily="34" charset="0"/>
              <a:cs typeface="Open Sans" pitchFamily="34" charset="0"/>
            </a:rPr>
          </a:br>
          <a:r>
            <a:rPr lang="en-MY">
              <a:solidFill>
                <a:sysClr val="windowText" lastClr="000000"/>
              </a:solidFill>
              <a:effectLst/>
              <a:latin typeface="Open Sans" pitchFamily="34" charset="0"/>
              <a:ea typeface="Open Sans" pitchFamily="34" charset="0"/>
              <a:cs typeface="Open Sans" pitchFamily="34" charset="0"/>
            </a:rPr>
            <a:t>This Dinarian even allocated 1 envelope (#14) for currency to be exchanged in 5 years time,  meaning that if he runs into any financial difficulties due to Sudden Wealth Syndrome (SWS), he still has back up currency to bail him out.</a:t>
          </a:r>
          <a:br>
            <a:rPr lang="en-MY">
              <a:solidFill>
                <a:sysClr val="windowText" lastClr="000000"/>
              </a:solidFill>
              <a:effectLst/>
              <a:latin typeface="Open Sans" pitchFamily="34" charset="0"/>
              <a:ea typeface="Open Sans" pitchFamily="34" charset="0"/>
              <a:cs typeface="Open Sans" pitchFamily="34" charset="0"/>
            </a:rPr>
          </a:br>
          <a:r>
            <a:rPr lang="en-MY">
              <a:solidFill>
                <a:sysClr val="windowText" lastClr="000000"/>
              </a:solidFill>
              <a:effectLst/>
              <a:latin typeface="Open Sans" pitchFamily="34" charset="0"/>
              <a:ea typeface="Open Sans" pitchFamily="34" charset="0"/>
              <a:cs typeface="Open Sans" pitchFamily="34" charset="0"/>
            </a:rPr>
            <a:t/>
          </a:r>
          <a:br>
            <a:rPr lang="en-MY">
              <a:solidFill>
                <a:sysClr val="windowText" lastClr="000000"/>
              </a:solidFill>
              <a:effectLst/>
              <a:latin typeface="Open Sans" pitchFamily="34" charset="0"/>
              <a:ea typeface="Open Sans" pitchFamily="34" charset="0"/>
              <a:cs typeface="Open Sans" pitchFamily="34" charset="0"/>
            </a:rPr>
          </a:br>
          <a:r>
            <a:rPr lang="en-MY">
              <a:solidFill>
                <a:sysClr val="windowText" lastClr="000000"/>
              </a:solidFill>
              <a:effectLst/>
              <a:latin typeface="Open Sans" pitchFamily="34" charset="0"/>
              <a:ea typeface="Open Sans" pitchFamily="34" charset="0"/>
              <a:cs typeface="Open Sans" pitchFamily="34" charset="0"/>
            </a:rPr>
            <a:t>He also allocated taxes and expenses for 10 years (#13) and (#15) he allocated currencies that can used to buy more currencies for the upcoming baskets.  Wasn't that very clever?</a:t>
          </a:r>
          <a:br>
            <a:rPr lang="en-MY">
              <a:solidFill>
                <a:sysClr val="windowText" lastClr="000000"/>
              </a:solidFill>
              <a:effectLst/>
              <a:latin typeface="Open Sans" pitchFamily="34" charset="0"/>
              <a:ea typeface="Open Sans" pitchFamily="34" charset="0"/>
              <a:cs typeface="Open Sans" pitchFamily="34" charset="0"/>
            </a:rPr>
          </a:br>
          <a:r>
            <a:rPr lang="en-MY">
              <a:solidFill>
                <a:sysClr val="windowText" lastClr="000000"/>
              </a:solidFill>
              <a:effectLst/>
              <a:latin typeface="Open Sans" pitchFamily="34" charset="0"/>
              <a:ea typeface="Open Sans" pitchFamily="34" charset="0"/>
              <a:cs typeface="Open Sans" pitchFamily="34" charset="0"/>
            </a:rPr>
            <a:t/>
          </a:r>
          <a:br>
            <a:rPr lang="en-MY">
              <a:solidFill>
                <a:sysClr val="windowText" lastClr="000000"/>
              </a:solidFill>
              <a:effectLst/>
              <a:latin typeface="Open Sans" pitchFamily="34" charset="0"/>
              <a:ea typeface="Open Sans" pitchFamily="34" charset="0"/>
              <a:cs typeface="Open Sans" pitchFamily="34" charset="0"/>
            </a:rPr>
          </a:br>
          <a:r>
            <a:rPr lang="en-MY">
              <a:solidFill>
                <a:sysClr val="windowText" lastClr="000000"/>
              </a:solidFill>
              <a:effectLst/>
              <a:latin typeface="Open Sans" pitchFamily="34" charset="0"/>
              <a:ea typeface="Open Sans" pitchFamily="34" charset="0"/>
              <a:cs typeface="Open Sans" pitchFamily="34" charset="0"/>
            </a:rPr>
            <a:t>For those who are visually oriented, this kind of creative thinking and exchange planning will be right up your alley and even if you're not you may still be able to benefit from it. </a:t>
          </a:r>
        </a:p>
        <a:p>
          <a:r>
            <a:rPr lang="en-MY">
              <a:solidFill>
                <a:sysClr val="windowText" lastClr="000000"/>
              </a:solidFill>
              <a:effectLst/>
              <a:latin typeface="Open Sans" pitchFamily="34" charset="0"/>
              <a:ea typeface="Open Sans" pitchFamily="34" charset="0"/>
              <a:cs typeface="Open Sans" pitchFamily="34" charset="0"/>
            </a:rPr>
            <a:t>​</a:t>
          </a:r>
        </a:p>
        <a:p>
          <a:r>
            <a:rPr lang="en-MY">
              <a:solidFill>
                <a:sysClr val="windowText" lastClr="000000"/>
              </a:solidFill>
              <a:effectLst/>
              <a:latin typeface="Open Sans" pitchFamily="34" charset="0"/>
              <a:ea typeface="Open Sans" pitchFamily="34" charset="0"/>
              <a:cs typeface="Open Sans" pitchFamily="34" charset="0"/>
            </a:rPr>
            <a:t>And very important, once you are done, make sure you put those envelopes in a bank safety deposit box or home safe box, but some place secure.</a:t>
          </a:r>
        </a:p>
        <a:p>
          <a:r>
            <a:rPr lang="en-MY">
              <a:solidFill>
                <a:sysClr val="windowText" lastClr="000000"/>
              </a:solidFill>
              <a:effectLst/>
              <a:latin typeface="Open Sans" pitchFamily="34" charset="0"/>
              <a:ea typeface="Open Sans" pitchFamily="34" charset="0"/>
              <a:cs typeface="Open Sans" pitchFamily="34" charset="0"/>
            </a:rPr>
            <a:t>I hope my article has sparked some creative thinking and opened up new ways to help you plan your exchange.  Remember our ultimate goal is to be in the 30% group of those who will not suffer from SWS.  This requires learning and education and whatever else it takes, let's get it done.</a:t>
          </a:r>
        </a:p>
        <a:p>
          <a:r>
            <a:rPr lang="en-MY">
              <a:solidFill>
                <a:sysClr val="windowText" lastClr="000000"/>
              </a:solidFill>
              <a:effectLst/>
              <a:latin typeface="Open Sans" pitchFamily="34" charset="0"/>
              <a:ea typeface="Open Sans" pitchFamily="34" charset="0"/>
              <a:cs typeface="Open Sans" pitchFamily="34" charset="0"/>
            </a:rPr>
            <a:t/>
          </a:r>
          <a:br>
            <a:rPr lang="en-MY">
              <a:solidFill>
                <a:sysClr val="windowText" lastClr="000000"/>
              </a:solidFill>
              <a:effectLst/>
              <a:latin typeface="Open Sans" pitchFamily="34" charset="0"/>
              <a:ea typeface="Open Sans" pitchFamily="34" charset="0"/>
              <a:cs typeface="Open Sans" pitchFamily="34" charset="0"/>
            </a:rPr>
          </a:br>
          <a:r>
            <a:rPr lang="en-MY">
              <a:solidFill>
                <a:sysClr val="windowText" lastClr="000000"/>
              </a:solidFill>
              <a:effectLst/>
              <a:latin typeface="Open Sans" pitchFamily="34" charset="0"/>
              <a:ea typeface="Open Sans" pitchFamily="34" charset="0"/>
              <a:cs typeface="Open Sans" pitchFamily="34" charset="0"/>
            </a:rPr>
            <a:t>Thank you and I wish you all the success in your currency exchange.</a:t>
          </a:r>
          <a:br>
            <a:rPr lang="en-MY">
              <a:solidFill>
                <a:sysClr val="windowText" lastClr="000000"/>
              </a:solidFill>
              <a:effectLst/>
              <a:latin typeface="Open Sans" pitchFamily="34" charset="0"/>
              <a:ea typeface="Open Sans" pitchFamily="34" charset="0"/>
              <a:cs typeface="Open Sans" pitchFamily="34" charset="0"/>
            </a:rPr>
          </a:br>
          <a:r>
            <a:rPr lang="en-MY">
              <a:solidFill>
                <a:sysClr val="windowText" lastClr="000000"/>
              </a:solidFill>
              <a:effectLst/>
              <a:latin typeface="Open Sans" pitchFamily="34" charset="0"/>
              <a:ea typeface="Open Sans" pitchFamily="34" charset="0"/>
              <a:cs typeface="Open Sans" pitchFamily="34" charset="0"/>
            </a:rPr>
            <a:t> </a:t>
          </a:r>
        </a:p>
        <a:p>
          <a:r>
            <a:rPr lang="en-MY">
              <a:solidFill>
                <a:sysClr val="windowText" lastClr="000000"/>
              </a:solidFill>
              <a:effectLst/>
              <a:latin typeface="Open Sans" pitchFamily="34" charset="0"/>
              <a:ea typeface="Open Sans" pitchFamily="34" charset="0"/>
              <a:cs typeface="Open Sans" pitchFamily="34" charset="0"/>
            </a:rPr>
            <a:t>Muhammad Ali</a:t>
          </a:r>
        </a:p>
        <a:p>
          <a:r>
            <a:rPr lang="en-MY">
              <a:solidFill>
                <a:sysClr val="windowText" lastClr="000000"/>
              </a:solidFill>
              <a:effectLst/>
              <a:latin typeface="Open Sans" pitchFamily="34" charset="0"/>
              <a:ea typeface="Open Sans" pitchFamily="34" charset="0"/>
              <a:cs typeface="Open Sans" pitchFamily="34" charset="0"/>
            </a:rPr>
            <a:t>The No. 1 Planning Tool for the Dinar community.</a:t>
          </a:r>
        </a:p>
        <a:p>
          <a:r>
            <a:rPr lang="en-MY">
              <a:solidFill>
                <a:sysClr val="windowText" lastClr="000000"/>
              </a:solidFill>
              <a:effectLst/>
              <a:latin typeface="Open Sans" pitchFamily="34" charset="0"/>
              <a:ea typeface="Open Sans" pitchFamily="34" charset="0"/>
              <a:cs typeface="Open Sans" pitchFamily="34" charset="0"/>
            </a:rPr>
            <a:t>Available in Desktop PC/MAC and Mobile App (Android &amp; IOS) versions</a:t>
          </a:r>
        </a:p>
        <a:p>
          <a:endParaRPr lang="en-MY" sz="1100">
            <a:latin typeface="Open Sans" pitchFamily="34" charset="0"/>
            <a:ea typeface="Open Sans" pitchFamily="34" charset="0"/>
            <a:cs typeface="Open Sans" pitchFamily="34" charset="0"/>
          </a:endParaRPr>
        </a:p>
      </xdr:txBody>
    </xdr:sp>
    <xdr:clientData/>
  </xdr:twoCellAnchor>
  <xdr:twoCellAnchor>
    <xdr:from>
      <xdr:col>8</xdr:col>
      <xdr:colOff>171449</xdr:colOff>
      <xdr:row>0</xdr:row>
      <xdr:rowOff>171449</xdr:rowOff>
    </xdr:from>
    <xdr:to>
      <xdr:col>10</xdr:col>
      <xdr:colOff>66675</xdr:colOff>
      <xdr:row>5</xdr:row>
      <xdr:rowOff>133350</xdr:rowOff>
    </xdr:to>
    <xdr:grpSp>
      <xdr:nvGrpSpPr>
        <xdr:cNvPr id="8" name="Group 7"/>
        <xdr:cNvGrpSpPr/>
      </xdr:nvGrpSpPr>
      <xdr:grpSpPr>
        <a:xfrm>
          <a:off x="5074753" y="171449"/>
          <a:ext cx="1121052" cy="914401"/>
          <a:chOff x="14211299" y="1066799"/>
          <a:chExt cx="1114426" cy="914401"/>
        </a:xfrm>
      </xdr:grpSpPr>
      <xdr:sp macro="" textlink="">
        <xdr:nvSpPr>
          <xdr:cNvPr id="6" name="Hexagon 5"/>
          <xdr:cNvSpPr/>
        </xdr:nvSpPr>
        <xdr:spPr>
          <a:xfrm>
            <a:off x="14211299" y="1066799"/>
            <a:ext cx="1019175" cy="914401"/>
          </a:xfrm>
          <a:prstGeom prst="hexagon">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t"/>
          <a:lstStyle/>
          <a:p>
            <a:pPr algn="l"/>
            <a:endParaRPr lang="en-MY" sz="1000" b="1">
              <a:latin typeface="Open Sans" pitchFamily="34" charset="0"/>
              <a:ea typeface="Open Sans" pitchFamily="34" charset="0"/>
              <a:cs typeface="Open Sans" pitchFamily="34" charset="0"/>
            </a:endParaRPr>
          </a:p>
        </xdr:txBody>
      </xdr:sp>
      <xdr:sp macro="" textlink="">
        <xdr:nvSpPr>
          <xdr:cNvPr id="7" name="TextBox 6">
            <a:hlinkClick xmlns:r="http://schemas.openxmlformats.org/officeDocument/2006/relationships" r:id="rId2"/>
          </xdr:cNvPr>
          <xdr:cNvSpPr txBox="1"/>
        </xdr:nvSpPr>
        <xdr:spPr>
          <a:xfrm>
            <a:off x="14316075" y="1181100"/>
            <a:ext cx="1009650" cy="6686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100" b="1">
                <a:solidFill>
                  <a:schemeClr val="bg1"/>
                </a:solidFill>
                <a:latin typeface="Open Sans" pitchFamily="34" charset="0"/>
                <a:ea typeface="Open Sans" pitchFamily="34" charset="0"/>
                <a:cs typeface="Open Sans" pitchFamily="34" charset="0"/>
              </a:rPr>
              <a:t>BACK TO </a:t>
            </a:r>
          </a:p>
          <a:p>
            <a:r>
              <a:rPr lang="en-MY" sz="1100" b="1">
                <a:solidFill>
                  <a:schemeClr val="bg1"/>
                </a:solidFill>
                <a:latin typeface="Open Sans" pitchFamily="34" charset="0"/>
                <a:ea typeface="Open Sans" pitchFamily="34" charset="0"/>
                <a:cs typeface="Open Sans" pitchFamily="34" charset="0"/>
              </a:rPr>
              <a:t>THE GUIDE</a:t>
            </a:r>
            <a:r>
              <a:rPr lang="en-MY" sz="1100" b="1" baseline="0">
                <a:solidFill>
                  <a:schemeClr val="bg1"/>
                </a:solidFill>
                <a:latin typeface="Open Sans" pitchFamily="34" charset="0"/>
                <a:ea typeface="Open Sans" pitchFamily="34" charset="0"/>
                <a:cs typeface="Open Sans" pitchFamily="34" charset="0"/>
              </a:rPr>
              <a:t> MENU</a:t>
            </a:r>
            <a:endParaRPr lang="en-MY" sz="1100" b="1">
              <a:solidFill>
                <a:schemeClr val="bg1"/>
              </a:solidFill>
              <a:latin typeface="Open Sans" pitchFamily="34" charset="0"/>
              <a:ea typeface="Open Sans" pitchFamily="34" charset="0"/>
              <a:cs typeface="Open Sans" pitchFamily="34" charset="0"/>
            </a:endParaRPr>
          </a:p>
        </xdr:txBody>
      </xdr:sp>
    </xdr:grpSp>
    <xdr:clientData/>
  </xdr:twoCellAnchor>
  <xdr:twoCellAnchor>
    <xdr:from>
      <xdr:col>6</xdr:col>
      <xdr:colOff>223632</xdr:colOff>
      <xdr:row>0</xdr:row>
      <xdr:rowOff>173935</xdr:rowOff>
    </xdr:from>
    <xdr:to>
      <xdr:col>8</xdr:col>
      <xdr:colOff>112232</xdr:colOff>
      <xdr:row>5</xdr:row>
      <xdr:rowOff>135836</xdr:rowOff>
    </xdr:to>
    <xdr:grpSp>
      <xdr:nvGrpSpPr>
        <xdr:cNvPr id="11" name="Group 10"/>
        <xdr:cNvGrpSpPr/>
      </xdr:nvGrpSpPr>
      <xdr:grpSpPr>
        <a:xfrm>
          <a:off x="3901110" y="173935"/>
          <a:ext cx="1114426" cy="914401"/>
          <a:chOff x="14211299" y="1066799"/>
          <a:chExt cx="1114426" cy="914401"/>
        </a:xfrm>
      </xdr:grpSpPr>
      <xdr:sp macro="" textlink="">
        <xdr:nvSpPr>
          <xdr:cNvPr id="12" name="Hexagon 11"/>
          <xdr:cNvSpPr/>
        </xdr:nvSpPr>
        <xdr:spPr>
          <a:xfrm>
            <a:off x="14211299" y="1066799"/>
            <a:ext cx="1019175" cy="914401"/>
          </a:xfrm>
          <a:prstGeom prst="hexagon">
            <a:avLst/>
          </a:prstGeom>
        </xdr:spPr>
        <xdr:style>
          <a:lnRef idx="0">
            <a:schemeClr val="accent5"/>
          </a:lnRef>
          <a:fillRef idx="3">
            <a:schemeClr val="accent5"/>
          </a:fillRef>
          <a:effectRef idx="3">
            <a:schemeClr val="accent5"/>
          </a:effectRef>
          <a:fontRef idx="minor">
            <a:schemeClr val="lt1"/>
          </a:fontRef>
        </xdr:style>
        <xdr:txBody>
          <a:bodyPr vertOverflow="clip" horzOverflow="clip" lIns="0" tIns="0" rIns="0" bIns="0" rtlCol="0" anchor="t"/>
          <a:lstStyle/>
          <a:p>
            <a:pPr algn="l"/>
            <a:endParaRPr lang="en-MY" sz="1000" b="1">
              <a:latin typeface="Open Sans" pitchFamily="34" charset="0"/>
              <a:ea typeface="Open Sans" pitchFamily="34" charset="0"/>
              <a:cs typeface="Open Sans" pitchFamily="34" charset="0"/>
            </a:endParaRPr>
          </a:p>
        </xdr:txBody>
      </xdr:sp>
      <xdr:sp macro="" textlink="">
        <xdr:nvSpPr>
          <xdr:cNvPr id="13" name="TextBox 12">
            <a:hlinkClick xmlns:r="http://schemas.openxmlformats.org/officeDocument/2006/relationships" r:id="rId3"/>
          </xdr:cNvPr>
          <xdr:cNvSpPr txBox="1"/>
        </xdr:nvSpPr>
        <xdr:spPr>
          <a:xfrm>
            <a:off x="14316075" y="1181100"/>
            <a:ext cx="1009650" cy="668645"/>
          </a:xfrm>
          <a:prstGeom prst="rect">
            <a:avLst/>
          </a:prstGeom>
          <a:noFill/>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t">
            <a:spAutoFit/>
          </a:bodyPr>
          <a:lstStyle/>
          <a:p>
            <a:r>
              <a:rPr lang="en-MY" sz="1100" b="1">
                <a:solidFill>
                  <a:schemeClr val="bg1"/>
                </a:solidFill>
                <a:latin typeface="Open Sans" pitchFamily="34" charset="0"/>
                <a:ea typeface="Open Sans" pitchFamily="34" charset="0"/>
                <a:cs typeface="Open Sans" pitchFamily="34" charset="0"/>
              </a:rPr>
              <a:t>GO</a:t>
            </a:r>
          </a:p>
          <a:p>
            <a:r>
              <a:rPr lang="en-MY" sz="1100" b="1">
                <a:solidFill>
                  <a:schemeClr val="bg1"/>
                </a:solidFill>
                <a:latin typeface="Open Sans" pitchFamily="34" charset="0"/>
                <a:ea typeface="Open Sans" pitchFamily="34" charset="0"/>
                <a:cs typeface="Open Sans" pitchFamily="34" charset="0"/>
              </a:rPr>
              <a:t>TO THE PLANNER</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47</xdr:col>
      <xdr:colOff>363681</xdr:colOff>
      <xdr:row>85</xdr:row>
      <xdr:rowOff>96420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852090" cy="1628892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47624</xdr:colOff>
      <xdr:row>0</xdr:row>
      <xdr:rowOff>0</xdr:rowOff>
    </xdr:from>
    <xdr:to>
      <xdr:col>19</xdr:col>
      <xdr:colOff>619125</xdr:colOff>
      <xdr:row>49</xdr:row>
      <xdr:rowOff>95250</xdr:rowOff>
    </xdr:to>
    <xdr:pic>
      <xdr:nvPicPr>
        <xdr:cNvPr id="13" name="Picture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19874" y="0"/>
          <a:ext cx="6486526" cy="9429750"/>
        </a:xfrm>
        <a:prstGeom prst="rect">
          <a:avLst/>
        </a:prstGeom>
      </xdr:spPr>
    </xdr:pic>
    <xdr:clientData/>
  </xdr:twoCellAnchor>
  <xdr:twoCellAnchor editAs="oneCell">
    <xdr:from>
      <xdr:col>0</xdr:col>
      <xdr:colOff>0</xdr:colOff>
      <xdr:row>0</xdr:row>
      <xdr:rowOff>38101</xdr:rowOff>
    </xdr:from>
    <xdr:to>
      <xdr:col>9</xdr:col>
      <xdr:colOff>600075</xdr:colOff>
      <xdr:row>49</xdr:row>
      <xdr:rowOff>76201</xdr:rowOff>
    </xdr:to>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1"/>
          <a:ext cx="6515100" cy="9372600"/>
        </a:xfrm>
        <a:prstGeom prst="rect">
          <a:avLst/>
        </a:prstGeom>
      </xdr:spPr>
    </xdr:pic>
    <xdr:clientData/>
  </xdr:twoCellAnchor>
  <xdr:oneCellAnchor>
    <xdr:from>
      <xdr:col>0</xdr:col>
      <xdr:colOff>466725</xdr:colOff>
      <xdr:row>7</xdr:row>
      <xdr:rowOff>95249</xdr:rowOff>
    </xdr:from>
    <xdr:ext cx="4905375" cy="6048376"/>
    <xdr:sp macro="" textlink="">
      <xdr:nvSpPr>
        <xdr:cNvPr id="3" name="TextBox 2"/>
        <xdr:cNvSpPr txBox="1"/>
      </xdr:nvSpPr>
      <xdr:spPr>
        <a:xfrm>
          <a:off x="466725" y="1428749"/>
          <a:ext cx="4905375" cy="6048376"/>
        </a:xfrm>
        <a:prstGeom prst="rect">
          <a:avLst/>
        </a:prstGeom>
        <a:solidFill>
          <a:schemeClr val="bg1">
            <a:lumMod val="95000"/>
            <a:alpha val="69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aseline="0">
              <a:solidFill>
                <a:schemeClr val="tx1"/>
              </a:solidFill>
              <a:effectLst/>
              <a:latin typeface="+mn-lt"/>
              <a:ea typeface="+mn-ea"/>
              <a:cs typeface="+mn-cs"/>
            </a:rPr>
            <a:t>The question is how to grow your money and make more money from  it to sustain you and your family for  future generations?</a:t>
          </a:r>
        </a:p>
        <a:p>
          <a:endParaRPr lang="en-MY">
            <a:solidFill>
              <a:schemeClr val="tx1"/>
            </a:solidFill>
            <a:effectLst/>
          </a:endParaRPr>
        </a:p>
        <a:p>
          <a:r>
            <a:rPr lang="en-US" sz="1100" baseline="0">
              <a:solidFill>
                <a:schemeClr val="tx1"/>
              </a:solidFill>
              <a:effectLst/>
              <a:latin typeface="+mn-lt"/>
              <a:ea typeface="+mn-ea"/>
              <a:cs typeface="+mn-cs"/>
            </a:rPr>
            <a:t>What do you want to do?  Start a Business, buy more property?  </a:t>
          </a:r>
        </a:p>
        <a:p>
          <a:endParaRPr lang="en-MY">
            <a:solidFill>
              <a:schemeClr val="tx1"/>
            </a:solidFill>
            <a:effectLst/>
          </a:endParaRPr>
        </a:p>
        <a:p>
          <a:r>
            <a:rPr lang="en-US" sz="1100" baseline="0">
              <a:solidFill>
                <a:schemeClr val="tx1"/>
              </a:solidFill>
              <a:effectLst/>
              <a:latin typeface="+mn-lt"/>
              <a:ea typeface="+mn-ea"/>
              <a:cs typeface="+mn-cs"/>
            </a:rPr>
            <a:t>Depending on how much you have left over, will be the defining answer to the above questions.</a:t>
          </a:r>
        </a:p>
        <a:p>
          <a:endParaRPr lang="en-MY">
            <a:solidFill>
              <a:schemeClr val="tx1"/>
            </a:solidFill>
            <a:effectLst/>
          </a:endParaRPr>
        </a:p>
        <a:p>
          <a:r>
            <a:rPr lang="en-US" sz="1100" baseline="0">
              <a:solidFill>
                <a:schemeClr val="tx1"/>
              </a:solidFill>
              <a:effectLst/>
              <a:latin typeface="+mn-lt"/>
              <a:ea typeface="+mn-ea"/>
              <a:cs typeface="+mn-cs"/>
            </a:rPr>
            <a:t>Remember , if you bought a new bungalow or two, do you have enough money to sustain, paying the monthly expenses for the house in the months and years to come?</a:t>
          </a:r>
        </a:p>
        <a:p>
          <a:endParaRPr lang="en-MY">
            <a:solidFill>
              <a:schemeClr val="tx1"/>
            </a:solidFill>
            <a:effectLst/>
          </a:endParaRPr>
        </a:p>
        <a:p>
          <a:r>
            <a:rPr lang="en-US" sz="1100">
              <a:solidFill>
                <a:schemeClr val="tx1"/>
              </a:solidFill>
              <a:effectLst/>
              <a:latin typeface="+mn-lt"/>
              <a:ea typeface="+mn-ea"/>
              <a:cs typeface="+mn-cs"/>
            </a:rPr>
            <a:t>Can you really afford</a:t>
          </a:r>
          <a:r>
            <a:rPr lang="en-US" sz="1100" baseline="0">
              <a:solidFill>
                <a:schemeClr val="tx1"/>
              </a:solidFill>
              <a:effectLst/>
              <a:latin typeface="+mn-lt"/>
              <a:ea typeface="+mn-ea"/>
              <a:cs typeface="+mn-cs"/>
            </a:rPr>
            <a:t> a new bungalow?    You really need to do some thinking about this and best to discuss with your husband or wife.</a:t>
          </a:r>
        </a:p>
        <a:p>
          <a:endParaRPr lang="en-MY">
            <a:solidFill>
              <a:schemeClr val="tx1"/>
            </a:solidFill>
            <a:effectLst/>
          </a:endParaRPr>
        </a:p>
        <a:p>
          <a:r>
            <a:rPr lang="en-US" sz="1100" baseline="0">
              <a:solidFill>
                <a:schemeClr val="tx1"/>
              </a:solidFill>
              <a:effectLst/>
              <a:latin typeface="+mn-lt"/>
              <a:ea typeface="+mn-ea"/>
              <a:cs typeface="+mn-cs"/>
            </a:rPr>
            <a:t>Your Private Banker will recommend a Wealth Manager  that can invest your money to help grow it, but again this requires careful planning.</a:t>
          </a:r>
        </a:p>
        <a:p>
          <a:endParaRPr lang="en-MY">
            <a:solidFill>
              <a:schemeClr val="tx1"/>
            </a:solidFill>
            <a:effectLst/>
          </a:endParaRPr>
        </a:p>
        <a:p>
          <a:r>
            <a:rPr lang="en-US" sz="1100" baseline="0">
              <a:solidFill>
                <a:schemeClr val="tx1"/>
              </a:solidFill>
              <a:effectLst/>
              <a:latin typeface="+mn-lt"/>
              <a:ea typeface="+mn-ea"/>
              <a:cs typeface="+mn-cs"/>
            </a:rPr>
            <a:t>This section is quite difficult to write but my best and only advice is think wisely with your money and plan well.</a:t>
          </a:r>
        </a:p>
        <a:p>
          <a:endParaRPr lang="en-MY">
            <a:solidFill>
              <a:schemeClr val="tx1"/>
            </a:solidFill>
            <a:effectLst/>
          </a:endParaRPr>
        </a:p>
        <a:p>
          <a:r>
            <a:rPr lang="en-US" sz="1100" baseline="0">
              <a:solidFill>
                <a:schemeClr val="tx1"/>
              </a:solidFill>
              <a:effectLst/>
              <a:latin typeface="+mn-lt"/>
              <a:ea typeface="+mn-ea"/>
              <a:cs typeface="+mn-cs"/>
            </a:rPr>
            <a:t>Do net get invovled in Money Game (scam) programs that promise quick short term gains.  Your best bet is to stick to Bank programs.  Such as unit trusts, fixed deposits, Treasury bonds etc.  You may get lower per annum percentages but you  don't need to worry as much that the Bank will run off with your money.</a:t>
          </a:r>
          <a:endParaRPr lang="en-MY">
            <a:solidFill>
              <a:schemeClr val="tx1"/>
            </a:solidFill>
            <a:effectLst/>
          </a:endParaRPr>
        </a:p>
        <a:p>
          <a:r>
            <a:rPr lang="en-US" sz="1100" baseline="0">
              <a:solidFill>
                <a:schemeClr val="tx1"/>
              </a:solidFill>
              <a:effectLst/>
              <a:latin typeface="+mn-lt"/>
              <a:ea typeface="+mn-ea"/>
              <a:cs typeface="+mn-cs"/>
            </a:rPr>
            <a:t>Ask for advice before you jump into any investments consult with a lawyer or financial consultant.</a:t>
          </a:r>
        </a:p>
        <a:p>
          <a:endParaRPr lang="en-MY">
            <a:solidFill>
              <a:schemeClr val="tx1"/>
            </a:solidFill>
            <a:effectLst/>
          </a:endParaRPr>
        </a:p>
        <a:p>
          <a:r>
            <a:rPr lang="en-US" sz="1100" baseline="0">
              <a:solidFill>
                <a:schemeClr val="tx1"/>
              </a:solidFill>
              <a:effectLst/>
              <a:latin typeface="+mn-lt"/>
              <a:ea typeface="+mn-ea"/>
              <a:cs typeface="+mn-cs"/>
            </a:rPr>
            <a:t>And above all, Pray on decisions and ask God for His guidance.</a:t>
          </a:r>
        </a:p>
        <a:p>
          <a:endParaRPr lang="en-MY">
            <a:solidFill>
              <a:schemeClr val="tx1"/>
            </a:solidFill>
            <a:effectLst/>
          </a:endParaRPr>
        </a:p>
        <a:p>
          <a:r>
            <a:rPr lang="en-US" sz="1100" baseline="0">
              <a:solidFill>
                <a:schemeClr val="tx1"/>
              </a:solidFill>
              <a:effectLst/>
              <a:latin typeface="+mn-lt"/>
              <a:ea typeface="+mn-ea"/>
              <a:cs typeface="+mn-cs"/>
            </a:rPr>
            <a:t>THANK YOU .  MUHAMMAD ALI</a:t>
          </a:r>
          <a:endParaRPr lang="en-MY">
            <a:solidFill>
              <a:schemeClr val="tx1"/>
            </a:solidFill>
            <a:effectLst/>
          </a:endParaRPr>
        </a:p>
        <a:p>
          <a:endParaRPr lang="en-MY" sz="1100"/>
        </a:p>
      </xdr:txBody>
    </xdr:sp>
    <xdr:clientData/>
  </xdr:oneCellAnchor>
  <xdr:oneCellAnchor>
    <xdr:from>
      <xdr:col>10</xdr:col>
      <xdr:colOff>152400</xdr:colOff>
      <xdr:row>0</xdr:row>
      <xdr:rowOff>114298</xdr:rowOff>
    </xdr:from>
    <xdr:ext cx="5848350" cy="9001127"/>
    <xdr:sp macro="" textlink="">
      <xdr:nvSpPr>
        <xdr:cNvPr id="5" name="TextBox 4"/>
        <xdr:cNvSpPr txBox="1"/>
      </xdr:nvSpPr>
      <xdr:spPr>
        <a:xfrm>
          <a:off x="6248400" y="114298"/>
          <a:ext cx="5848350" cy="9001127"/>
        </a:xfrm>
        <a:prstGeom prst="rect">
          <a:avLst/>
        </a:prstGeom>
        <a:solidFill>
          <a:schemeClr val="bg1">
            <a:lumMod val="95000"/>
            <a:alpha val="69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MY" sz="1100" b="1" u="sng">
              <a:solidFill>
                <a:schemeClr val="tx1"/>
              </a:solidFill>
              <a:effectLst/>
              <a:latin typeface="+mn-lt"/>
              <a:ea typeface="+mn-ea"/>
              <a:cs typeface="+mn-cs"/>
            </a:rPr>
            <a:t>7 Golden Rules of Successful Investments</a:t>
          </a:r>
        </a:p>
        <a:p>
          <a:endParaRPr lang="en-MY">
            <a:effectLst/>
          </a:endParaRPr>
        </a:p>
        <a:p>
          <a:r>
            <a:rPr lang="en-MY" sz="1100">
              <a:solidFill>
                <a:schemeClr val="tx1"/>
              </a:solidFill>
              <a:effectLst/>
              <a:latin typeface="+mn-lt"/>
              <a:ea typeface="+mn-ea"/>
              <a:cs typeface="+mn-cs"/>
            </a:rPr>
            <a:t>Golden Rules for Every Investor, or Major Mistakes Newbie Investors Make</a:t>
          </a:r>
          <a:endParaRPr lang="en-MY">
            <a:effectLst/>
          </a:endParaRPr>
        </a:p>
        <a:p>
          <a:r>
            <a:rPr lang="en-MY" sz="1100">
              <a:solidFill>
                <a:schemeClr val="tx1"/>
              </a:solidFill>
              <a:effectLst/>
              <a:latin typeface="+mn-lt"/>
              <a:ea typeface="+mn-ea"/>
              <a:cs typeface="+mn-cs"/>
            </a:rPr>
            <a:t>The number of those who’re new to business increases every day. Many of them face a number of typical mistakes (step on a rake) of a young investor.   You need to know everything about mistakes to avoid them. Maybe we should start with a start-up capital.</a:t>
          </a:r>
        </a:p>
        <a:p>
          <a:endParaRPr lang="en-MY">
            <a:effectLst/>
          </a:endParaRPr>
        </a:p>
        <a:p>
          <a:r>
            <a:rPr lang="en-MY" sz="1100" b="1" u="sng">
              <a:solidFill>
                <a:schemeClr val="tx1"/>
              </a:solidFill>
              <a:effectLst/>
              <a:latin typeface="+mn-lt"/>
              <a:ea typeface="+mn-ea"/>
              <a:cs typeface="+mn-cs"/>
            </a:rPr>
            <a:t>Rule #1   Constantly Build up Your Investment Capital</a:t>
          </a:r>
          <a:endParaRPr lang="en-MY">
            <a:effectLst/>
          </a:endParaRPr>
        </a:p>
        <a:p>
          <a:r>
            <a:rPr lang="en-MY" sz="1100">
              <a:solidFill>
                <a:schemeClr val="tx1"/>
              </a:solidFill>
              <a:effectLst/>
              <a:latin typeface="+mn-lt"/>
              <a:ea typeface="+mn-ea"/>
              <a:cs typeface="+mn-cs"/>
            </a:rPr>
            <a:t>Investing requires money, which total amount must constantly grow; otherwise, it cannot be called investing. The source of growth may include both the funds saved up from base wages and the profit from already invested funds (investments).</a:t>
          </a:r>
          <a:endParaRPr lang="en-MY">
            <a:effectLst/>
          </a:endParaRPr>
        </a:p>
        <a:p>
          <a:r>
            <a:rPr lang="en-MY" sz="1100">
              <a:solidFill>
                <a:schemeClr val="tx1"/>
              </a:solidFill>
              <a:effectLst/>
              <a:latin typeface="+mn-lt"/>
              <a:ea typeface="+mn-ea"/>
              <a:cs typeface="+mn-cs"/>
            </a:rPr>
            <a:t>The figure of 10% of base wages that should be saved up is common in many information sources, but every case is different. Everyone decides how much money he/she can put aside without negatively affecting the quality of life – read more about that in the next paragraph. </a:t>
          </a:r>
        </a:p>
        <a:p>
          <a:endParaRPr lang="en-MY">
            <a:effectLst/>
          </a:endParaRPr>
        </a:p>
        <a:p>
          <a:r>
            <a:rPr lang="en-MY" sz="1100" b="1" u="sng">
              <a:solidFill>
                <a:schemeClr val="tx1"/>
              </a:solidFill>
              <a:effectLst/>
              <a:latin typeface="+mn-lt"/>
              <a:ea typeface="+mn-ea"/>
              <a:cs typeface="+mn-cs"/>
            </a:rPr>
            <a:t>Rule #2   Don’t Invest the Last of Your Money  </a:t>
          </a:r>
          <a:endParaRPr lang="en-MY">
            <a:effectLst/>
          </a:endParaRPr>
        </a:p>
        <a:p>
          <a:r>
            <a:rPr lang="en-MY" sz="1100">
              <a:solidFill>
                <a:schemeClr val="tx1"/>
              </a:solidFill>
              <a:effectLst/>
              <a:latin typeface="+mn-lt"/>
              <a:ea typeface="+mn-ea"/>
              <a:cs typeface="+mn-cs"/>
            </a:rPr>
            <a:t>Any kind of investment involves increased risks, so when you invest the last money, you run the risk of ending up with nothing. However, there is something worse than losing the last of your savings (see the next paragraph).</a:t>
          </a:r>
        </a:p>
        <a:p>
          <a:endParaRPr lang="en-MY">
            <a:effectLst/>
          </a:endParaRPr>
        </a:p>
        <a:p>
          <a:r>
            <a:rPr lang="en-MY" sz="1100" b="1" u="sng">
              <a:solidFill>
                <a:schemeClr val="tx1"/>
              </a:solidFill>
              <a:effectLst/>
              <a:latin typeface="+mn-lt"/>
              <a:ea typeface="+mn-ea"/>
              <a:cs typeface="+mn-cs"/>
            </a:rPr>
            <a:t>Rule #3   Don’t Invest Other People's Money</a:t>
          </a:r>
          <a:endParaRPr lang="en-MY">
            <a:effectLst/>
          </a:endParaRPr>
        </a:p>
        <a:p>
          <a:r>
            <a:rPr lang="en-MY" sz="1100">
              <a:solidFill>
                <a:schemeClr val="tx1"/>
              </a:solidFill>
              <a:effectLst/>
              <a:latin typeface="+mn-lt"/>
              <a:ea typeface="+mn-ea"/>
              <a:cs typeface="+mn-cs"/>
            </a:rPr>
            <a:t>There's nothing worse than being in debt to someone, especially when you're a decent person. Investing debt capital is twice the risk, because if you lose it, you’ll have to look for money to repay your debt to the creditor.</a:t>
          </a:r>
          <a:endParaRPr lang="en-MY">
            <a:effectLst/>
          </a:endParaRPr>
        </a:p>
        <a:p>
          <a:r>
            <a:rPr lang="en-MY" sz="1100" b="1">
              <a:solidFill>
                <a:schemeClr val="tx1"/>
              </a:solidFill>
              <a:effectLst/>
              <a:latin typeface="+mn-lt"/>
              <a:ea typeface="+mn-ea"/>
              <a:cs typeface="+mn-cs"/>
            </a:rPr>
            <a:t> </a:t>
          </a:r>
          <a:endParaRPr lang="en-MY">
            <a:effectLst/>
          </a:endParaRPr>
        </a:p>
        <a:p>
          <a:r>
            <a:rPr lang="en-MY" sz="1100" b="1" u="sng">
              <a:solidFill>
                <a:schemeClr val="tx1"/>
              </a:solidFill>
              <a:effectLst/>
              <a:latin typeface="+mn-lt"/>
              <a:ea typeface="+mn-ea"/>
              <a:cs typeface="+mn-cs"/>
            </a:rPr>
            <a:t>Rule #4   Having an Investment Strategy</a:t>
          </a:r>
          <a:endParaRPr lang="en-MY">
            <a:effectLst/>
          </a:endParaRPr>
        </a:p>
        <a:p>
          <a:r>
            <a:rPr lang="en-MY" sz="1100">
              <a:solidFill>
                <a:schemeClr val="tx1"/>
              </a:solidFill>
              <a:effectLst/>
              <a:latin typeface="+mn-lt"/>
              <a:ea typeface="+mn-ea"/>
              <a:cs typeface="+mn-cs"/>
            </a:rPr>
            <a:t>An investor having no strategy is not an investor anymore, but a gambler. You must have a plan of action (preferably set down on paper) for any possible situation. At that, you unreservedly must stick to it and make adjustments only when the market is closed. Adjusting your strategy “on the go” or in the course of making investment decisions is often caused by various emotions or gambling excitement of an investor.</a:t>
          </a:r>
        </a:p>
        <a:p>
          <a:endParaRPr lang="en-MY" sz="1100">
            <a:solidFill>
              <a:schemeClr val="tx1"/>
            </a:solidFill>
            <a:effectLst/>
            <a:latin typeface="+mn-lt"/>
            <a:ea typeface="+mn-ea"/>
            <a:cs typeface="+mn-cs"/>
          </a:endParaRPr>
        </a:p>
        <a:p>
          <a:r>
            <a:rPr lang="en-MY" sz="1100" b="1" u="sng">
              <a:solidFill>
                <a:schemeClr val="tx1"/>
              </a:solidFill>
              <a:effectLst/>
              <a:latin typeface="+mn-lt"/>
              <a:ea typeface="+mn-ea"/>
              <a:cs typeface="+mn-cs"/>
            </a:rPr>
            <a:t> Rule #5   Say “No!” to Excitement and Emotions</a:t>
          </a:r>
          <a:endParaRPr lang="en-MY">
            <a:effectLst/>
          </a:endParaRPr>
        </a:p>
        <a:p>
          <a:r>
            <a:rPr lang="en-MY" sz="1100">
              <a:solidFill>
                <a:schemeClr val="tx1"/>
              </a:solidFill>
              <a:effectLst/>
              <a:latin typeface="+mn-lt"/>
              <a:ea typeface="+mn-ea"/>
              <a:cs typeface="+mn-cs"/>
            </a:rPr>
            <a:t>“Investing should be boring.” Indeed, if you want to be successful, investing should become a routine for you. Neither excitement nor human emotions have helped any investor yet, so smart investors will never go for broke, but they will carefully increase their investment capital. </a:t>
          </a:r>
        </a:p>
        <a:p>
          <a:endParaRPr lang="en-MY">
            <a:effectLst/>
          </a:endParaRPr>
        </a:p>
        <a:p>
          <a:r>
            <a:rPr lang="en-MY" sz="1100" b="1" u="sng">
              <a:solidFill>
                <a:schemeClr val="tx1"/>
              </a:solidFill>
              <a:effectLst/>
              <a:latin typeface="+mn-lt"/>
              <a:ea typeface="+mn-ea"/>
              <a:cs typeface="+mn-cs"/>
            </a:rPr>
            <a:t>Rule #6   Don’t Put All Your Eggs in One Basket</a:t>
          </a:r>
          <a:endParaRPr lang="en-MY">
            <a:effectLst/>
          </a:endParaRPr>
        </a:p>
        <a:p>
          <a:r>
            <a:rPr lang="en-MY" sz="1100">
              <a:solidFill>
                <a:schemeClr val="tx1"/>
              </a:solidFill>
              <a:effectLst/>
              <a:latin typeface="+mn-lt"/>
              <a:ea typeface="+mn-ea"/>
              <a:cs typeface="+mn-cs"/>
            </a:rPr>
            <a:t>Investors call it “Diversification”. Let’s explain it with an example: if you plan to deposit a considerable sum of money in a bank, would you decide to invest all your money in one bank or distribute them between several ones?</a:t>
          </a:r>
          <a:endParaRPr lang="en-MY">
            <a:effectLst/>
          </a:endParaRPr>
        </a:p>
        <a:p>
          <a:r>
            <a:rPr lang="en-MY" sz="1100">
              <a:solidFill>
                <a:schemeClr val="tx1"/>
              </a:solidFill>
              <a:effectLst/>
              <a:latin typeface="+mn-lt"/>
              <a:ea typeface="+mn-ea"/>
              <a:cs typeface="+mn-cs"/>
            </a:rPr>
            <a:t>Here is another important point. Newbies often make a mistake by diversifying for the purpose of diversification. Let’s make it clear: after reading that investments need to be diversified, they begin to actively find where to invest, while often investing in questionable or low-profit investment instruments purely for diversification. As you may have guessed, it won’t do any good.</a:t>
          </a:r>
        </a:p>
        <a:p>
          <a:endParaRPr lang="en-MY">
            <a:effectLst/>
          </a:endParaRPr>
        </a:p>
        <a:p>
          <a:r>
            <a:rPr lang="en-MY" sz="1100" b="1" u="sng">
              <a:solidFill>
                <a:schemeClr val="tx1"/>
              </a:solidFill>
              <a:effectLst/>
              <a:latin typeface="+mn-lt"/>
              <a:ea typeface="+mn-ea"/>
              <a:cs typeface="+mn-cs"/>
            </a:rPr>
            <a:t>Rule #7   Properly Estimate Profits and Risks</a:t>
          </a:r>
          <a:endParaRPr lang="en-MY">
            <a:effectLst/>
          </a:endParaRPr>
        </a:p>
        <a:p>
          <a:r>
            <a:rPr lang="en-MY" sz="1100">
              <a:solidFill>
                <a:schemeClr val="tx1"/>
              </a:solidFill>
              <a:effectLst/>
              <a:latin typeface="+mn-lt"/>
              <a:ea typeface="+mn-ea"/>
              <a:cs typeface="+mn-cs"/>
            </a:rPr>
            <a:t>Investing is a long-term process, so tame your appetite at once not to be disappointed in it later. There is even a saying like that: “Hope for the best but prepare for the worst.” Smart investors should always know how much money they can make and lose to stay “afloat”.</a:t>
          </a:r>
          <a:endParaRPr lang="en-MY">
            <a:effectLst/>
          </a:endParaRPr>
        </a:p>
        <a:p>
          <a:r>
            <a:rPr lang="en-MY" sz="1100">
              <a:solidFill>
                <a:schemeClr val="tx1"/>
              </a:solidFill>
              <a:effectLst/>
              <a:latin typeface="+mn-lt"/>
              <a:ea typeface="+mn-ea"/>
              <a:cs typeface="+mn-cs"/>
            </a:rPr>
            <a:t>We hope that this  message  will really help you, and you won’t repeat other people’s mistakes. Learn to take justified risks. We wish you successful investments</a:t>
          </a:r>
          <a:endParaRPr lang="en-MY">
            <a:effectLst/>
          </a:endParaRPr>
        </a:p>
        <a:p>
          <a:endParaRPr lang="en-MY" sz="1100"/>
        </a:p>
      </xdr:txBody>
    </xdr:sp>
    <xdr:clientData/>
  </xdr:oneCellAnchor>
  <xdr:twoCellAnchor>
    <xdr:from>
      <xdr:col>7</xdr:col>
      <xdr:colOff>352425</xdr:colOff>
      <xdr:row>1</xdr:row>
      <xdr:rowOff>85725</xdr:rowOff>
    </xdr:from>
    <xdr:to>
      <xdr:col>9</xdr:col>
      <xdr:colOff>247651</xdr:colOff>
      <xdr:row>6</xdr:row>
      <xdr:rowOff>47626</xdr:rowOff>
    </xdr:to>
    <xdr:grpSp>
      <xdr:nvGrpSpPr>
        <xdr:cNvPr id="10" name="Group 9"/>
        <xdr:cNvGrpSpPr/>
      </xdr:nvGrpSpPr>
      <xdr:grpSpPr>
        <a:xfrm>
          <a:off x="4619625" y="276225"/>
          <a:ext cx="1114426" cy="914401"/>
          <a:chOff x="14211299" y="1066799"/>
          <a:chExt cx="1114426" cy="914401"/>
        </a:xfrm>
      </xdr:grpSpPr>
      <xdr:sp macro="" textlink="">
        <xdr:nvSpPr>
          <xdr:cNvPr id="11" name="Hexagon 10"/>
          <xdr:cNvSpPr/>
        </xdr:nvSpPr>
        <xdr:spPr>
          <a:xfrm>
            <a:off x="14211299" y="1066799"/>
            <a:ext cx="1019175" cy="914401"/>
          </a:xfrm>
          <a:prstGeom prst="hexagon">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t"/>
          <a:lstStyle/>
          <a:p>
            <a:pPr algn="l"/>
            <a:endParaRPr lang="en-MY" sz="1000" b="1">
              <a:latin typeface="Open Sans" pitchFamily="34" charset="0"/>
              <a:ea typeface="Open Sans" pitchFamily="34" charset="0"/>
              <a:cs typeface="Open Sans" pitchFamily="34" charset="0"/>
            </a:endParaRPr>
          </a:p>
        </xdr:txBody>
      </xdr:sp>
      <xdr:sp macro="" textlink="">
        <xdr:nvSpPr>
          <xdr:cNvPr id="12" name="TextBox 11">
            <a:hlinkClick xmlns:r="http://schemas.openxmlformats.org/officeDocument/2006/relationships" r:id="rId2"/>
          </xdr:cNvPr>
          <xdr:cNvSpPr txBox="1"/>
        </xdr:nvSpPr>
        <xdr:spPr>
          <a:xfrm>
            <a:off x="14316075" y="1181100"/>
            <a:ext cx="1009650" cy="6686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100" b="1">
                <a:solidFill>
                  <a:schemeClr val="bg1"/>
                </a:solidFill>
                <a:latin typeface="Open Sans" pitchFamily="34" charset="0"/>
                <a:ea typeface="Open Sans" pitchFamily="34" charset="0"/>
                <a:cs typeface="Open Sans" pitchFamily="34" charset="0"/>
              </a:rPr>
              <a:t>BACK TO </a:t>
            </a:r>
          </a:p>
          <a:p>
            <a:r>
              <a:rPr lang="en-MY" sz="1100" b="1">
                <a:solidFill>
                  <a:schemeClr val="bg1"/>
                </a:solidFill>
                <a:latin typeface="Open Sans" pitchFamily="34" charset="0"/>
                <a:ea typeface="Open Sans" pitchFamily="34" charset="0"/>
                <a:cs typeface="Open Sans" pitchFamily="34" charset="0"/>
              </a:rPr>
              <a:t>THE GUIDE</a:t>
            </a:r>
            <a:r>
              <a:rPr lang="en-MY" sz="1100" b="1" baseline="0">
                <a:solidFill>
                  <a:schemeClr val="bg1"/>
                </a:solidFill>
                <a:latin typeface="Open Sans" pitchFamily="34" charset="0"/>
                <a:ea typeface="Open Sans" pitchFamily="34" charset="0"/>
                <a:cs typeface="Open Sans" pitchFamily="34" charset="0"/>
              </a:rPr>
              <a:t> MENU</a:t>
            </a:r>
            <a:endParaRPr lang="en-MY" sz="1100" b="1">
              <a:solidFill>
                <a:schemeClr val="bg1"/>
              </a:solidFill>
              <a:latin typeface="Open Sans" pitchFamily="34" charset="0"/>
              <a:ea typeface="Open Sans" pitchFamily="34" charset="0"/>
              <a:cs typeface="Open Sans" pitchFamily="34" charset="0"/>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22</xdr:col>
      <xdr:colOff>47625</xdr:colOff>
      <xdr:row>0</xdr:row>
      <xdr:rowOff>0</xdr:rowOff>
    </xdr:from>
    <xdr:to>
      <xdr:col>32</xdr:col>
      <xdr:colOff>581025</xdr:colOff>
      <xdr:row>46</xdr:row>
      <xdr:rowOff>180975</xdr:rowOff>
    </xdr:to>
    <xdr:pic>
      <xdr:nvPicPr>
        <xdr:cNvPr id="14" name="Picture 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58825" y="0"/>
          <a:ext cx="6629400" cy="8943975"/>
        </a:xfrm>
        <a:prstGeom prst="rect">
          <a:avLst/>
        </a:prstGeom>
      </xdr:spPr>
    </xdr:pic>
    <xdr:clientData/>
  </xdr:twoCellAnchor>
  <xdr:twoCellAnchor editAs="oneCell">
    <xdr:from>
      <xdr:col>11</xdr:col>
      <xdr:colOff>19051</xdr:colOff>
      <xdr:row>0</xdr:row>
      <xdr:rowOff>0</xdr:rowOff>
    </xdr:from>
    <xdr:to>
      <xdr:col>21</xdr:col>
      <xdr:colOff>438150</xdr:colOff>
      <xdr:row>46</xdr:row>
      <xdr:rowOff>180975</xdr:rowOff>
    </xdr:to>
    <xdr:pic>
      <xdr:nvPicPr>
        <xdr:cNvPr id="13" name="Picture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24651" y="0"/>
          <a:ext cx="6515099" cy="8943975"/>
        </a:xfrm>
        <a:prstGeom prst="rect">
          <a:avLst/>
        </a:prstGeom>
      </xdr:spPr>
    </xdr:pic>
    <xdr:clientData/>
  </xdr:twoCellAnchor>
  <xdr:twoCellAnchor editAs="oneCell">
    <xdr:from>
      <xdr:col>0</xdr:col>
      <xdr:colOff>0</xdr:colOff>
      <xdr:row>0</xdr:row>
      <xdr:rowOff>0</xdr:rowOff>
    </xdr:from>
    <xdr:to>
      <xdr:col>10</xdr:col>
      <xdr:colOff>542925</xdr:colOff>
      <xdr:row>46</xdr:row>
      <xdr:rowOff>180975</xdr:rowOff>
    </xdr:to>
    <xdr:pic>
      <xdr:nvPicPr>
        <xdr:cNvPr id="12" name="Picture 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38925" cy="8943975"/>
        </a:xfrm>
        <a:prstGeom prst="rect">
          <a:avLst/>
        </a:prstGeom>
      </xdr:spPr>
    </xdr:pic>
    <xdr:clientData/>
  </xdr:twoCellAnchor>
  <xdr:twoCellAnchor>
    <xdr:from>
      <xdr:col>0</xdr:col>
      <xdr:colOff>333375</xdr:colOff>
      <xdr:row>8</xdr:row>
      <xdr:rowOff>28575</xdr:rowOff>
    </xdr:from>
    <xdr:to>
      <xdr:col>9</xdr:col>
      <xdr:colOff>581025</xdr:colOff>
      <xdr:row>38</xdr:row>
      <xdr:rowOff>104775</xdr:rowOff>
    </xdr:to>
    <xdr:sp macro="" textlink="">
      <xdr:nvSpPr>
        <xdr:cNvPr id="3" name="TextBox 2"/>
        <xdr:cNvSpPr txBox="1"/>
      </xdr:nvSpPr>
      <xdr:spPr>
        <a:xfrm>
          <a:off x="333375" y="1552575"/>
          <a:ext cx="5734050" cy="5791200"/>
        </a:xfrm>
        <a:prstGeom prst="rect">
          <a:avLst/>
        </a:prstGeom>
        <a:solidFill>
          <a:schemeClr val="bg1">
            <a:lumMod val="95000"/>
            <a:alpha val="69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1100" b="1">
              <a:latin typeface="Open Sans" pitchFamily="34" charset="0"/>
              <a:ea typeface="Open Sans" pitchFamily="34" charset="0"/>
              <a:cs typeface="Open Sans" pitchFamily="34" charset="0"/>
            </a:rPr>
            <a:t>IMPORTANT: </a:t>
          </a:r>
          <a:r>
            <a:rPr lang="en-MY" sz="1100">
              <a:latin typeface="Open Sans" pitchFamily="34" charset="0"/>
              <a:ea typeface="Open Sans" pitchFamily="34" charset="0"/>
              <a:cs typeface="Open Sans" pitchFamily="34" charset="0"/>
            </a:rPr>
            <a:t>HOW MUCH CURRENCY YOU HAVE NOW WILL DEPEND ON HOW YOU PLAN TO SET UP YOUR BANK ACCOUNTS.  </a:t>
          </a:r>
        </a:p>
        <a:p>
          <a:endParaRPr lang="en-MY" sz="1100">
            <a:latin typeface="Open Sans" pitchFamily="34" charset="0"/>
            <a:ea typeface="Open Sans" pitchFamily="34" charset="0"/>
            <a:cs typeface="Open Sans" pitchFamily="34" charset="0"/>
          </a:endParaRPr>
        </a:p>
        <a:p>
          <a:r>
            <a:rPr lang="en-MY" sz="1100">
              <a:latin typeface="Open Sans" pitchFamily="34" charset="0"/>
              <a:ea typeface="Open Sans" pitchFamily="34" charset="0"/>
              <a:cs typeface="Open Sans" pitchFamily="34" charset="0"/>
            </a:rPr>
            <a:t>IF YOU HOLD LITTLE CURRENCY NOW THEN SETTING UP ALL OF THESE BANK ACCOUNTS MAY BE TOO MUCH TROUBLE. </a:t>
          </a:r>
        </a:p>
        <a:p>
          <a:endParaRPr lang="en-MY" sz="1100">
            <a:latin typeface="Open Sans" pitchFamily="34" charset="0"/>
            <a:ea typeface="Open Sans" pitchFamily="34" charset="0"/>
            <a:cs typeface="Open Sans" pitchFamily="34" charset="0"/>
          </a:endParaRPr>
        </a:p>
        <a:p>
          <a:r>
            <a:rPr lang="en-MY" sz="1100">
              <a:latin typeface="Open Sans" pitchFamily="34" charset="0"/>
              <a:ea typeface="Open Sans" pitchFamily="34" charset="0"/>
              <a:cs typeface="Open Sans" pitchFamily="34" charset="0"/>
            </a:rPr>
            <a:t>SO APPLY LOGIC AND THINK CAREFULLY.</a:t>
          </a:r>
        </a:p>
        <a:p>
          <a:endParaRPr lang="en-MY" sz="1100">
            <a:latin typeface="Open Sans" pitchFamily="34" charset="0"/>
            <a:ea typeface="Open Sans" pitchFamily="34" charset="0"/>
            <a:cs typeface="Open Sans" pitchFamily="34" charset="0"/>
          </a:endParaRPr>
        </a:p>
        <a:p>
          <a:r>
            <a:rPr lang="en-MY" sz="1100" b="1" i="0" u="none" strike="noStrike">
              <a:solidFill>
                <a:schemeClr val="dk1"/>
              </a:solidFill>
              <a:effectLst/>
              <a:latin typeface="Open Sans" pitchFamily="34" charset="0"/>
              <a:ea typeface="Open Sans" pitchFamily="34" charset="0"/>
              <a:cs typeface="Open Sans" pitchFamily="34" charset="0"/>
            </a:rPr>
            <a:t>MASTER ACCOUNT </a:t>
          </a:r>
        </a:p>
        <a:p>
          <a:endParaRPr lang="en-MY" sz="1100" b="1" i="0" u="none" strike="noStrike">
            <a:solidFill>
              <a:schemeClr val="dk1"/>
            </a:solidFill>
            <a:effectLst/>
            <a:latin typeface="Open Sans" pitchFamily="34" charset="0"/>
            <a:ea typeface="Open Sans" pitchFamily="34" charset="0"/>
            <a:cs typeface="Open Sans" pitchFamily="34" charset="0"/>
          </a:endParaRPr>
        </a:p>
        <a:p>
          <a:r>
            <a:rPr lang="en-MY" sz="1100" b="1" i="0" u="none" strike="noStrike">
              <a:solidFill>
                <a:schemeClr val="dk1"/>
              </a:solidFill>
              <a:effectLst/>
              <a:latin typeface="Open Sans" pitchFamily="34" charset="0"/>
              <a:ea typeface="Open Sans" pitchFamily="34" charset="0"/>
              <a:cs typeface="Open Sans" pitchFamily="34" charset="0"/>
            </a:rPr>
            <a:t>SUB ACCOUNT 1 - CHARITY/DONATIONS ACCOUNT</a:t>
          </a:r>
          <a:r>
            <a:rPr lang="en-MY" sz="1100">
              <a:latin typeface="Open Sans" pitchFamily="34" charset="0"/>
              <a:ea typeface="Open Sans" pitchFamily="34" charset="0"/>
              <a:cs typeface="Open Sans" pitchFamily="34" charset="0"/>
            </a:rPr>
            <a:t> </a:t>
          </a:r>
          <a:r>
            <a:rPr lang="en-MY" sz="1100" b="0" i="0" u="none" strike="noStrike">
              <a:solidFill>
                <a:schemeClr val="dk1"/>
              </a:solidFill>
              <a:effectLst/>
              <a:latin typeface="Open Sans" pitchFamily="34" charset="0"/>
              <a:ea typeface="Open Sans" pitchFamily="34" charset="0"/>
              <a:cs typeface="Open Sans" pitchFamily="34" charset="0"/>
            </a:rPr>
            <a:t>This account to pay for Zakat and make Donations </a:t>
          </a:r>
          <a:r>
            <a:rPr lang="en-MY" sz="1100">
              <a:latin typeface="Open Sans" pitchFamily="34" charset="0"/>
              <a:ea typeface="Open Sans" pitchFamily="34" charset="0"/>
              <a:cs typeface="Open Sans" pitchFamily="34" charset="0"/>
            </a:rPr>
            <a:t> </a:t>
          </a:r>
          <a:r>
            <a:rPr lang="en-MY" sz="1100" b="0" i="0" u="none" strike="noStrike">
              <a:solidFill>
                <a:schemeClr val="dk1"/>
              </a:solidFill>
              <a:effectLst/>
              <a:latin typeface="Open Sans" pitchFamily="34" charset="0"/>
              <a:ea typeface="Open Sans" pitchFamily="34" charset="0"/>
              <a:cs typeface="Open Sans" pitchFamily="34" charset="0"/>
            </a:rPr>
            <a:t>to Families, friends and other Organizations</a:t>
          </a:r>
          <a:r>
            <a:rPr lang="en-MY" sz="1100">
              <a:latin typeface="Open Sans" pitchFamily="34" charset="0"/>
              <a:ea typeface="Open Sans" pitchFamily="34" charset="0"/>
              <a:cs typeface="Open Sans" pitchFamily="34" charset="0"/>
            </a:rPr>
            <a:t> </a:t>
          </a:r>
        </a:p>
        <a:p>
          <a:endParaRPr lang="en-MY" sz="1100" b="1" i="0" u="none" strike="noStrike">
            <a:solidFill>
              <a:schemeClr val="dk1"/>
            </a:solidFill>
            <a:effectLst/>
            <a:latin typeface="Open Sans" pitchFamily="34" charset="0"/>
            <a:ea typeface="Open Sans" pitchFamily="34" charset="0"/>
            <a:cs typeface="Open Sans" pitchFamily="34" charset="0"/>
          </a:endParaRPr>
        </a:p>
        <a:p>
          <a:r>
            <a:rPr lang="en-MY" sz="1100" b="1" i="0" u="none" strike="noStrike">
              <a:solidFill>
                <a:schemeClr val="dk1"/>
              </a:solidFill>
              <a:effectLst/>
              <a:latin typeface="Open Sans" pitchFamily="34" charset="0"/>
              <a:ea typeface="Open Sans" pitchFamily="34" charset="0"/>
              <a:cs typeface="Open Sans" pitchFamily="34" charset="0"/>
            </a:rPr>
            <a:t>SUB ACCOUNT 2 - PRECIOUS METALS ACCOUNT</a:t>
          </a:r>
          <a:r>
            <a:rPr lang="en-MY" sz="1100">
              <a:latin typeface="Open Sans" pitchFamily="34" charset="0"/>
              <a:ea typeface="Open Sans" pitchFamily="34" charset="0"/>
              <a:cs typeface="Open Sans" pitchFamily="34" charset="0"/>
            </a:rPr>
            <a:t> </a:t>
          </a:r>
          <a:r>
            <a:rPr lang="en-MY" sz="1100" b="0" i="0" u="none" strike="noStrike">
              <a:solidFill>
                <a:schemeClr val="dk1"/>
              </a:solidFill>
              <a:effectLst/>
              <a:latin typeface="Open Sans" pitchFamily="34" charset="0"/>
              <a:ea typeface="Open Sans" pitchFamily="34" charset="0"/>
              <a:cs typeface="Open Sans" pitchFamily="34" charset="0"/>
            </a:rPr>
            <a:t> </a:t>
          </a:r>
          <a:r>
            <a:rPr lang="en-MY" sz="1100">
              <a:latin typeface="Open Sans" pitchFamily="34" charset="0"/>
              <a:ea typeface="Open Sans" pitchFamily="34" charset="0"/>
              <a:cs typeface="Open Sans" pitchFamily="34" charset="0"/>
            </a:rPr>
            <a:t> </a:t>
          </a:r>
          <a:r>
            <a:rPr lang="en-MY" sz="1100" b="0" i="0" u="none" strike="noStrike">
              <a:solidFill>
                <a:schemeClr val="dk1"/>
              </a:solidFill>
              <a:effectLst/>
              <a:latin typeface="Open Sans" pitchFamily="34" charset="0"/>
              <a:ea typeface="Open Sans" pitchFamily="34" charset="0"/>
              <a:cs typeface="Open Sans" pitchFamily="34" charset="0"/>
            </a:rPr>
            <a:t>This account to pay for all gold, silver and other </a:t>
          </a:r>
          <a:r>
            <a:rPr lang="en-MY" sz="1100">
              <a:latin typeface="Open Sans" pitchFamily="34" charset="0"/>
              <a:ea typeface="Open Sans" pitchFamily="34" charset="0"/>
              <a:cs typeface="Open Sans" pitchFamily="34" charset="0"/>
            </a:rPr>
            <a:t> </a:t>
          </a:r>
          <a:r>
            <a:rPr lang="en-MY" sz="1100" b="0" i="0" u="none" strike="noStrike">
              <a:solidFill>
                <a:schemeClr val="dk1"/>
              </a:solidFill>
              <a:effectLst/>
              <a:latin typeface="Open Sans" pitchFamily="34" charset="0"/>
              <a:ea typeface="Open Sans" pitchFamily="34" charset="0"/>
              <a:cs typeface="Open Sans" pitchFamily="34" charset="0"/>
            </a:rPr>
            <a:t>precious metals, like diamonds, etc.</a:t>
          </a:r>
          <a:r>
            <a:rPr lang="en-MY" sz="1100">
              <a:latin typeface="Open Sans" pitchFamily="34" charset="0"/>
              <a:ea typeface="Open Sans" pitchFamily="34" charset="0"/>
              <a:cs typeface="Open Sans" pitchFamily="34" charset="0"/>
            </a:rPr>
            <a:t> </a:t>
          </a:r>
        </a:p>
        <a:p>
          <a:endParaRPr lang="en-MY" sz="1100" b="1" i="0" u="none" strike="noStrike">
            <a:solidFill>
              <a:schemeClr val="dk1"/>
            </a:solidFill>
            <a:effectLst/>
            <a:latin typeface="Open Sans" pitchFamily="34" charset="0"/>
            <a:ea typeface="Open Sans" pitchFamily="34" charset="0"/>
            <a:cs typeface="Open Sans" pitchFamily="34" charset="0"/>
          </a:endParaRPr>
        </a:p>
        <a:p>
          <a:r>
            <a:rPr lang="en-MY" sz="1100" b="1" i="0" u="none" strike="noStrike">
              <a:solidFill>
                <a:schemeClr val="dk1"/>
              </a:solidFill>
              <a:effectLst/>
              <a:latin typeface="Open Sans" pitchFamily="34" charset="0"/>
              <a:ea typeface="Open Sans" pitchFamily="34" charset="0"/>
              <a:cs typeface="Open Sans" pitchFamily="34" charset="0"/>
            </a:rPr>
            <a:t>SUB ACCOUNT 3 - LAND &amp; PROPERTY ACQUISITIONS</a:t>
          </a:r>
          <a:r>
            <a:rPr lang="en-MY" sz="1100">
              <a:latin typeface="Open Sans" pitchFamily="34" charset="0"/>
              <a:ea typeface="Open Sans" pitchFamily="34" charset="0"/>
              <a:cs typeface="Open Sans" pitchFamily="34" charset="0"/>
            </a:rPr>
            <a:t> </a:t>
          </a:r>
          <a:r>
            <a:rPr lang="en-MY" sz="1100" b="0" i="0" u="none" strike="noStrike">
              <a:solidFill>
                <a:schemeClr val="dk1"/>
              </a:solidFill>
              <a:effectLst/>
              <a:latin typeface="Open Sans" pitchFamily="34" charset="0"/>
              <a:ea typeface="Open Sans" pitchFamily="34" charset="0"/>
              <a:cs typeface="Open Sans" pitchFamily="34" charset="0"/>
            </a:rPr>
            <a:t>This account to pay for all land and house purchases</a:t>
          </a:r>
          <a:r>
            <a:rPr lang="en-MY" sz="1100">
              <a:latin typeface="Open Sans" pitchFamily="34" charset="0"/>
              <a:ea typeface="Open Sans" pitchFamily="34" charset="0"/>
              <a:cs typeface="Open Sans" pitchFamily="34" charset="0"/>
            </a:rPr>
            <a:t> </a:t>
          </a:r>
        </a:p>
        <a:p>
          <a:endParaRPr lang="en-MY" sz="1100" b="1" i="0" u="none" strike="noStrike">
            <a:solidFill>
              <a:schemeClr val="dk1"/>
            </a:solidFill>
            <a:effectLst/>
            <a:latin typeface="Open Sans" pitchFamily="34" charset="0"/>
            <a:ea typeface="Open Sans" pitchFamily="34" charset="0"/>
            <a:cs typeface="Open Sans" pitchFamily="34" charset="0"/>
          </a:endParaRPr>
        </a:p>
        <a:p>
          <a:r>
            <a:rPr lang="en-MY" sz="1100" b="1" i="0" u="none" strike="noStrike">
              <a:solidFill>
                <a:schemeClr val="dk1"/>
              </a:solidFill>
              <a:effectLst/>
              <a:latin typeface="Open Sans" pitchFamily="34" charset="0"/>
              <a:ea typeface="Open Sans" pitchFamily="34" charset="0"/>
              <a:cs typeface="Open Sans" pitchFamily="34" charset="0"/>
            </a:rPr>
            <a:t>SUB ACCOUNT 4 - TRAVELING &amp; SHOPPING</a:t>
          </a:r>
          <a:r>
            <a:rPr lang="en-MY" sz="1100">
              <a:latin typeface="Open Sans" pitchFamily="34" charset="0"/>
              <a:ea typeface="Open Sans" pitchFamily="34" charset="0"/>
              <a:cs typeface="Open Sans" pitchFamily="34" charset="0"/>
            </a:rPr>
            <a:t> </a:t>
          </a:r>
          <a:r>
            <a:rPr lang="en-MY" sz="1100" b="0" i="0" u="none" strike="noStrike">
              <a:solidFill>
                <a:schemeClr val="dk1"/>
              </a:solidFill>
              <a:effectLst/>
              <a:latin typeface="Open Sans" pitchFamily="34" charset="0"/>
              <a:ea typeface="Open Sans" pitchFamily="34" charset="0"/>
              <a:cs typeface="Open Sans" pitchFamily="34" charset="0"/>
            </a:rPr>
            <a:t>This account to pay for all these types of expenses</a:t>
          </a:r>
          <a:r>
            <a:rPr lang="en-MY" sz="1100">
              <a:latin typeface="Open Sans" pitchFamily="34" charset="0"/>
              <a:ea typeface="Open Sans" pitchFamily="34" charset="0"/>
              <a:cs typeface="Open Sans" pitchFamily="34" charset="0"/>
            </a:rPr>
            <a:t> </a:t>
          </a:r>
        </a:p>
        <a:p>
          <a:endParaRPr lang="en-MY" sz="1100" b="1" i="0" u="none" strike="noStrike">
            <a:solidFill>
              <a:schemeClr val="dk1"/>
            </a:solidFill>
            <a:effectLst/>
            <a:latin typeface="Open Sans" pitchFamily="34" charset="0"/>
            <a:ea typeface="Open Sans" pitchFamily="34" charset="0"/>
            <a:cs typeface="Open Sans" pitchFamily="34" charset="0"/>
          </a:endParaRPr>
        </a:p>
        <a:p>
          <a:r>
            <a:rPr lang="en-MY" sz="1100" b="1" i="0" u="none" strike="noStrike">
              <a:solidFill>
                <a:schemeClr val="dk1"/>
              </a:solidFill>
              <a:effectLst/>
              <a:latin typeface="Open Sans" pitchFamily="34" charset="0"/>
              <a:ea typeface="Open Sans" pitchFamily="34" charset="0"/>
              <a:cs typeface="Open Sans" pitchFamily="34" charset="0"/>
            </a:rPr>
            <a:t>SUB ACCOUNT 5 - EXPENSE ACCOUNT</a:t>
          </a:r>
          <a:r>
            <a:rPr lang="en-MY" sz="1100">
              <a:latin typeface="Open Sans" pitchFamily="34" charset="0"/>
              <a:ea typeface="Open Sans" pitchFamily="34" charset="0"/>
              <a:cs typeface="Open Sans" pitchFamily="34" charset="0"/>
            </a:rPr>
            <a:t> </a:t>
          </a:r>
          <a:r>
            <a:rPr lang="en-MY" sz="1100" b="0" i="0" u="none" strike="noStrike">
              <a:solidFill>
                <a:schemeClr val="dk1"/>
              </a:solidFill>
              <a:effectLst/>
              <a:latin typeface="Open Sans" pitchFamily="34" charset="0"/>
              <a:ea typeface="Open Sans" pitchFamily="34" charset="0"/>
              <a:cs typeface="Open Sans" pitchFamily="34" charset="0"/>
            </a:rPr>
            <a:t>This account pays for utilities, taxes, house furniture,</a:t>
          </a:r>
          <a:r>
            <a:rPr lang="en-MY" sz="1100">
              <a:latin typeface="Open Sans" pitchFamily="34" charset="0"/>
              <a:ea typeface="Open Sans" pitchFamily="34" charset="0"/>
              <a:cs typeface="Open Sans" pitchFamily="34" charset="0"/>
            </a:rPr>
            <a:t> </a:t>
          </a:r>
          <a:r>
            <a:rPr lang="en-MY" sz="1100" b="0" i="0" u="none" strike="noStrike">
              <a:solidFill>
                <a:schemeClr val="dk1"/>
              </a:solidFill>
              <a:effectLst/>
              <a:latin typeface="Open Sans" pitchFamily="34" charset="0"/>
              <a:ea typeface="Open Sans" pitchFamily="34" charset="0"/>
              <a:cs typeface="Open Sans" pitchFamily="34" charset="0"/>
            </a:rPr>
            <a:t>renovations, etc.</a:t>
          </a:r>
          <a:r>
            <a:rPr lang="en-MY" sz="1100">
              <a:latin typeface="Open Sans" pitchFamily="34" charset="0"/>
              <a:ea typeface="Open Sans" pitchFamily="34" charset="0"/>
              <a:cs typeface="Open Sans" pitchFamily="34" charset="0"/>
            </a:rPr>
            <a:t> </a:t>
          </a:r>
        </a:p>
        <a:p>
          <a:endParaRPr lang="en-MY" sz="1100" b="1" i="0" u="none" strike="noStrike">
            <a:solidFill>
              <a:schemeClr val="dk1"/>
            </a:solidFill>
            <a:effectLst/>
            <a:latin typeface="Open Sans" pitchFamily="34" charset="0"/>
            <a:ea typeface="Open Sans" pitchFamily="34" charset="0"/>
            <a:cs typeface="Open Sans" pitchFamily="34" charset="0"/>
          </a:endParaRPr>
        </a:p>
        <a:p>
          <a:r>
            <a:rPr lang="en-MY" sz="1100" b="1" i="0" u="none" strike="noStrike">
              <a:solidFill>
                <a:schemeClr val="dk1"/>
              </a:solidFill>
              <a:effectLst/>
              <a:latin typeface="Open Sans" pitchFamily="34" charset="0"/>
              <a:ea typeface="Open Sans" pitchFamily="34" charset="0"/>
              <a:cs typeface="Open Sans" pitchFamily="34" charset="0"/>
            </a:rPr>
            <a:t>SUB ACCOUNT 6 - MISC ACCOUNT</a:t>
          </a:r>
          <a:r>
            <a:rPr lang="en-MY" sz="1100">
              <a:latin typeface="Open Sans" pitchFamily="34" charset="0"/>
              <a:ea typeface="Open Sans" pitchFamily="34" charset="0"/>
              <a:cs typeface="Open Sans" pitchFamily="34" charset="0"/>
            </a:rPr>
            <a:t> </a:t>
          </a:r>
          <a:r>
            <a:rPr lang="en-MY" sz="1100" b="0" i="0" u="none" strike="noStrike">
              <a:solidFill>
                <a:schemeClr val="dk1"/>
              </a:solidFill>
              <a:effectLst/>
              <a:latin typeface="Open Sans" pitchFamily="34" charset="0"/>
              <a:ea typeface="Open Sans" pitchFamily="34" charset="0"/>
              <a:cs typeface="Open Sans" pitchFamily="34" charset="0"/>
            </a:rPr>
            <a:t>This to pay for other expenses that you have outlined</a:t>
          </a:r>
          <a:r>
            <a:rPr lang="en-MY" sz="1100">
              <a:latin typeface="Open Sans" pitchFamily="34" charset="0"/>
              <a:ea typeface="Open Sans" pitchFamily="34" charset="0"/>
              <a:cs typeface="Open Sans" pitchFamily="34" charset="0"/>
            </a:rPr>
            <a:t> </a:t>
          </a:r>
          <a:r>
            <a:rPr lang="en-MY" sz="1100" b="0" i="0" u="none" strike="noStrike">
              <a:solidFill>
                <a:schemeClr val="dk1"/>
              </a:solidFill>
              <a:effectLst/>
              <a:latin typeface="Open Sans" pitchFamily="34" charset="0"/>
              <a:ea typeface="Open Sans" pitchFamily="34" charset="0"/>
              <a:cs typeface="Open Sans" pitchFamily="34" charset="0"/>
            </a:rPr>
            <a:t>in your Future Planning.</a:t>
          </a:r>
          <a:r>
            <a:rPr lang="en-MY" sz="1100">
              <a:latin typeface="Open Sans" pitchFamily="34" charset="0"/>
              <a:ea typeface="Open Sans" pitchFamily="34" charset="0"/>
              <a:cs typeface="Open Sans" pitchFamily="34" charset="0"/>
            </a:rPr>
            <a:t> </a:t>
          </a:r>
        </a:p>
      </xdr:txBody>
    </xdr:sp>
    <xdr:clientData/>
  </xdr:twoCellAnchor>
  <xdr:twoCellAnchor>
    <xdr:from>
      <xdr:col>11</xdr:col>
      <xdr:colOff>419100</xdr:colOff>
      <xdr:row>2</xdr:row>
      <xdr:rowOff>47625</xdr:rowOff>
    </xdr:from>
    <xdr:to>
      <xdr:col>21</xdr:col>
      <xdr:colOff>57150</xdr:colOff>
      <xdr:row>34</xdr:row>
      <xdr:rowOff>104775</xdr:rowOff>
    </xdr:to>
    <xdr:sp macro="" textlink="">
      <xdr:nvSpPr>
        <xdr:cNvPr id="5" name="TextBox 4"/>
        <xdr:cNvSpPr txBox="1"/>
      </xdr:nvSpPr>
      <xdr:spPr>
        <a:xfrm>
          <a:off x="7124700" y="428625"/>
          <a:ext cx="5734050" cy="6153150"/>
        </a:xfrm>
        <a:prstGeom prst="rect">
          <a:avLst/>
        </a:prstGeom>
        <a:solidFill>
          <a:schemeClr val="bg1">
            <a:lumMod val="95000"/>
            <a:alpha val="69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1100">
              <a:latin typeface="Open Sans" pitchFamily="34" charset="0"/>
              <a:ea typeface="Open Sans" pitchFamily="34" charset="0"/>
              <a:cs typeface="Open Sans" pitchFamily="34" charset="0"/>
            </a:rPr>
            <a:t>MASTER ACCOUNT - </a:t>
          </a:r>
        </a:p>
        <a:p>
          <a:endParaRPr lang="en-MY" sz="1100">
            <a:latin typeface="Open Sans" pitchFamily="34" charset="0"/>
            <a:ea typeface="Open Sans" pitchFamily="34" charset="0"/>
            <a:cs typeface="Open Sans" pitchFamily="34" charset="0"/>
          </a:endParaRPr>
        </a:p>
        <a:p>
          <a:r>
            <a:rPr lang="en-MY" sz="1100">
              <a:latin typeface="Open Sans" pitchFamily="34" charset="0"/>
              <a:ea typeface="Open Sans" pitchFamily="34" charset="0"/>
              <a:cs typeface="Open Sans" pitchFamily="34" charset="0"/>
            </a:rPr>
            <a:t>MASTER ACCOUNT  – THIS WILL BE YOUR EXCHANGE ACCOUNT.   THIS ACCOUNTS WILL HAVE:</a:t>
          </a:r>
        </a:p>
        <a:p>
          <a:r>
            <a:rPr lang="en-MY" sz="1100">
              <a:latin typeface="Open Sans" pitchFamily="34" charset="0"/>
              <a:ea typeface="Open Sans" pitchFamily="34" charset="0"/>
              <a:cs typeface="Open Sans" pitchFamily="34" charset="0"/>
            </a:rPr>
            <a:t>NO INTERNET ACCESS</a:t>
          </a:r>
        </a:p>
        <a:p>
          <a:r>
            <a:rPr lang="en-MY" sz="1100">
              <a:latin typeface="Open Sans" pitchFamily="34" charset="0"/>
              <a:ea typeface="Open Sans" pitchFamily="34" charset="0"/>
              <a:cs typeface="Open Sans" pitchFamily="34" charset="0"/>
            </a:rPr>
            <a:t>NO BANK CARD</a:t>
          </a:r>
        </a:p>
        <a:p>
          <a:r>
            <a:rPr lang="en-MY" sz="1100">
              <a:latin typeface="Open Sans" pitchFamily="34" charset="0"/>
              <a:ea typeface="Open Sans" pitchFamily="34" charset="0"/>
              <a:cs typeface="Open Sans" pitchFamily="34" charset="0"/>
            </a:rPr>
            <a:t>NO CHECKS OPTIONS</a:t>
          </a:r>
        </a:p>
        <a:p>
          <a:r>
            <a:rPr lang="en-MY" sz="1100">
              <a:latin typeface="Open Sans" pitchFamily="34" charset="0"/>
              <a:ea typeface="Open Sans" pitchFamily="34" charset="0"/>
              <a:cs typeface="Open Sans" pitchFamily="34" charset="0"/>
            </a:rPr>
            <a:t>NO PHONE BANKING</a:t>
          </a:r>
        </a:p>
        <a:p>
          <a:r>
            <a:rPr lang="en-MY" sz="1100">
              <a:latin typeface="Open Sans" pitchFamily="34" charset="0"/>
              <a:ea typeface="Open Sans" pitchFamily="34" charset="0"/>
              <a:cs typeface="Open Sans" pitchFamily="34" charset="0"/>
            </a:rPr>
            <a:t>CLOSED ACCESS OF OTHER BANK STAFF ie. TELLERS</a:t>
          </a:r>
        </a:p>
        <a:p>
          <a:r>
            <a:rPr lang="en-MY" sz="1100">
              <a:latin typeface="Open Sans" pitchFamily="34" charset="0"/>
              <a:ea typeface="Open Sans" pitchFamily="34" charset="0"/>
              <a:cs typeface="Open Sans" pitchFamily="34" charset="0"/>
            </a:rPr>
            <a:t> </a:t>
          </a:r>
        </a:p>
        <a:p>
          <a:r>
            <a:rPr lang="en-MY" sz="1100">
              <a:latin typeface="Open Sans" pitchFamily="34" charset="0"/>
              <a:ea typeface="Open Sans" pitchFamily="34" charset="0"/>
              <a:cs typeface="Open Sans" pitchFamily="34" charset="0"/>
            </a:rPr>
            <a:t>THE ONLY WAY TO DEAL WITH THIS MASTER ACCOUNT IS THAT YOU MUST GO INTO THE BANK AND PERSONALLY MEET WITH YOUR PRIVATE BANKER TO MAKE ANY TRANSACTIONS.  THIS ADDS A HIGHER ELEMENT OF SECURITY.</a:t>
          </a:r>
        </a:p>
        <a:p>
          <a:r>
            <a:rPr lang="en-MY" sz="1100">
              <a:latin typeface="Open Sans" pitchFamily="34" charset="0"/>
              <a:ea typeface="Open Sans" pitchFamily="34" charset="0"/>
              <a:cs typeface="Open Sans" pitchFamily="34" charset="0"/>
            </a:rPr>
            <a:t> </a:t>
          </a:r>
        </a:p>
        <a:p>
          <a:r>
            <a:rPr lang="en-MY" sz="1100">
              <a:latin typeface="Open Sans" pitchFamily="34" charset="0"/>
              <a:ea typeface="Open Sans" pitchFamily="34" charset="0"/>
              <a:cs typeface="Open Sans" pitchFamily="34" charset="0"/>
            </a:rPr>
            <a:t>FROM THIS MASTER ACCOUNT - MONEY WILL BE DISTRIBUTED TO THE 6 SUB ACCOUNTS BASED ON THE AMOUNTS THAT YOU PLAN]</a:t>
          </a:r>
        </a:p>
        <a:p>
          <a:r>
            <a:rPr lang="en-MY" sz="1100">
              <a:latin typeface="Open Sans" pitchFamily="34" charset="0"/>
              <a:ea typeface="Open Sans" pitchFamily="34" charset="0"/>
              <a:cs typeface="Open Sans" pitchFamily="34" charset="0"/>
            </a:rPr>
            <a:t> </a:t>
          </a:r>
        </a:p>
        <a:p>
          <a:r>
            <a:rPr lang="en-MY" sz="1100">
              <a:latin typeface="Open Sans" pitchFamily="34" charset="0"/>
              <a:ea typeface="Open Sans" pitchFamily="34" charset="0"/>
              <a:cs typeface="Open Sans" pitchFamily="34" charset="0"/>
            </a:rPr>
            <a:t> [FOR EXAMPLE]</a:t>
          </a:r>
        </a:p>
        <a:p>
          <a:r>
            <a:rPr lang="en-MY" sz="1100">
              <a:latin typeface="Open Sans" pitchFamily="34" charset="0"/>
              <a:ea typeface="Open Sans" pitchFamily="34" charset="0"/>
              <a:cs typeface="Open Sans" pitchFamily="34" charset="0"/>
            </a:rPr>
            <a:t> MASTER ACCOUNT RM100 MILLION</a:t>
          </a:r>
        </a:p>
        <a:p>
          <a:r>
            <a:rPr lang="en-MY" sz="1100">
              <a:latin typeface="Open Sans" pitchFamily="34" charset="0"/>
              <a:ea typeface="Open Sans" pitchFamily="34" charset="0"/>
              <a:cs typeface="Open Sans" pitchFamily="34" charset="0"/>
            </a:rPr>
            <a:t> SUB ACCOUNT 1 – FUND RM5 MILLION</a:t>
          </a:r>
        </a:p>
        <a:p>
          <a:r>
            <a:rPr lang="en-MY" sz="1100">
              <a:latin typeface="Open Sans" pitchFamily="34" charset="0"/>
              <a:ea typeface="Open Sans" pitchFamily="34" charset="0"/>
              <a:cs typeface="Open Sans" pitchFamily="34" charset="0"/>
            </a:rPr>
            <a:t> SUB ACCOUNT 2 – FUND RM10 MILLION</a:t>
          </a:r>
        </a:p>
        <a:p>
          <a:r>
            <a:rPr lang="en-MY" sz="1100">
              <a:latin typeface="Open Sans" pitchFamily="34" charset="0"/>
              <a:ea typeface="Open Sans" pitchFamily="34" charset="0"/>
              <a:cs typeface="Open Sans" pitchFamily="34" charset="0"/>
            </a:rPr>
            <a:t> SUB ACCOUNT 3 – FUND RM20 MILLION</a:t>
          </a:r>
        </a:p>
        <a:p>
          <a:r>
            <a:rPr lang="en-MY" sz="1100">
              <a:latin typeface="Open Sans" pitchFamily="34" charset="0"/>
              <a:ea typeface="Open Sans" pitchFamily="34" charset="0"/>
              <a:cs typeface="Open Sans" pitchFamily="34" charset="0"/>
            </a:rPr>
            <a:t> SUB ACCOUNT 4 – FUND RM5 MILLION</a:t>
          </a:r>
        </a:p>
        <a:p>
          <a:r>
            <a:rPr lang="en-MY" sz="1100">
              <a:latin typeface="Open Sans" pitchFamily="34" charset="0"/>
              <a:ea typeface="Open Sans" pitchFamily="34" charset="0"/>
              <a:cs typeface="Open Sans" pitchFamily="34" charset="0"/>
            </a:rPr>
            <a:t> SUB ACCOUNT 5 – FUND RM 2 MILLION</a:t>
          </a:r>
        </a:p>
        <a:p>
          <a:r>
            <a:rPr lang="en-MY" sz="1100">
              <a:latin typeface="Open Sans" pitchFamily="34" charset="0"/>
              <a:ea typeface="Open Sans" pitchFamily="34" charset="0"/>
              <a:cs typeface="Open Sans" pitchFamily="34" charset="0"/>
            </a:rPr>
            <a:t> SUB ACCOUNT 6 – FUND RM 2 MILLION</a:t>
          </a:r>
        </a:p>
        <a:p>
          <a:r>
            <a:rPr lang="en-MY" sz="1100">
              <a:latin typeface="Open Sans" pitchFamily="34" charset="0"/>
              <a:ea typeface="Open Sans" pitchFamily="34" charset="0"/>
              <a:cs typeface="Open Sans" pitchFamily="34" charset="0"/>
            </a:rPr>
            <a:t> </a:t>
          </a:r>
        </a:p>
        <a:p>
          <a:r>
            <a:rPr lang="en-MY" sz="1100">
              <a:latin typeface="Open Sans" pitchFamily="34" charset="0"/>
              <a:ea typeface="Open Sans" pitchFamily="34" charset="0"/>
              <a:cs typeface="Open Sans" pitchFamily="34" charset="0"/>
            </a:rPr>
            <a:t>TOTAL FUNDING RM44 MILLION – BALANCE REMAINING IN MASTER ACCOUNT IS = RM56 MILLION</a:t>
          </a:r>
        </a:p>
        <a:p>
          <a:r>
            <a:rPr lang="en-MY" sz="1100">
              <a:latin typeface="Open Sans" pitchFamily="34" charset="0"/>
              <a:ea typeface="Open Sans" pitchFamily="34" charset="0"/>
              <a:cs typeface="Open Sans" pitchFamily="34" charset="0"/>
            </a:rPr>
            <a:t> </a:t>
          </a:r>
        </a:p>
        <a:p>
          <a:r>
            <a:rPr lang="en-MY" sz="1100">
              <a:latin typeface="Open Sans" pitchFamily="34" charset="0"/>
              <a:ea typeface="Open Sans" pitchFamily="34" charset="0"/>
              <a:cs typeface="Open Sans" pitchFamily="34" charset="0"/>
            </a:rPr>
            <a:t>SO AS YOU NEED MORE MONEY YOU WILL TRANSFER FROM YOUR MASTER ACCOUNT TO THE SUB ACCOUNTS</a:t>
          </a: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xdr:txBody>
    </xdr:sp>
    <xdr:clientData/>
  </xdr:twoCellAnchor>
  <xdr:twoCellAnchor>
    <xdr:from>
      <xdr:col>22</xdr:col>
      <xdr:colOff>419100</xdr:colOff>
      <xdr:row>2</xdr:row>
      <xdr:rowOff>47625</xdr:rowOff>
    </xdr:from>
    <xdr:to>
      <xdr:col>32</xdr:col>
      <xdr:colOff>57150</xdr:colOff>
      <xdr:row>34</xdr:row>
      <xdr:rowOff>104775</xdr:rowOff>
    </xdr:to>
    <xdr:sp macro="" textlink="">
      <xdr:nvSpPr>
        <xdr:cNvPr id="7" name="TextBox 6"/>
        <xdr:cNvSpPr txBox="1"/>
      </xdr:nvSpPr>
      <xdr:spPr>
        <a:xfrm>
          <a:off x="13830300" y="428625"/>
          <a:ext cx="5734050" cy="6153150"/>
        </a:xfrm>
        <a:prstGeom prst="rect">
          <a:avLst/>
        </a:prstGeom>
        <a:solidFill>
          <a:schemeClr val="bg1">
            <a:lumMod val="95000"/>
            <a:alpha val="69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a:p>
          <a:r>
            <a:rPr lang="en-MY" sz="1100">
              <a:latin typeface="Open Sans" pitchFamily="34" charset="0"/>
              <a:ea typeface="Open Sans" pitchFamily="34" charset="0"/>
              <a:cs typeface="Open Sans" pitchFamily="34" charset="0"/>
            </a:rPr>
            <a:t>The above is just an example to get you to think about how to structure your bank accounts.</a:t>
          </a:r>
        </a:p>
      </xdr:txBody>
    </xdr:sp>
    <xdr:clientData/>
  </xdr:twoCellAnchor>
  <xdr:twoCellAnchor editAs="oneCell">
    <xdr:from>
      <xdr:col>23</xdr:col>
      <xdr:colOff>542925</xdr:colOff>
      <xdr:row>3</xdr:row>
      <xdr:rowOff>47625</xdr:rowOff>
    </xdr:from>
    <xdr:to>
      <xdr:col>30</xdr:col>
      <xdr:colOff>476250</xdr:colOff>
      <xdr:row>28</xdr:row>
      <xdr:rowOff>104775</xdr:rowOff>
    </xdr:to>
    <xdr:pic>
      <xdr:nvPicPr>
        <xdr:cNvPr id="8" name="Picture 7" descr="Bank Accounts.JPG"/>
        <xdr:cNvPicPr>
          <a:picLocks noChangeAspect="1"/>
        </xdr:cNvPicPr>
      </xdr:nvPicPr>
      <xdr:blipFill>
        <a:blip xmlns:r="http://schemas.openxmlformats.org/officeDocument/2006/relationships" r:embed="rId2" cstate="print"/>
        <a:stretch>
          <a:fillRect/>
        </a:stretch>
      </xdr:blipFill>
      <xdr:spPr>
        <a:xfrm>
          <a:off x="14563725" y="619125"/>
          <a:ext cx="4200525" cy="4819650"/>
        </a:xfrm>
        <a:prstGeom prst="rect">
          <a:avLst/>
        </a:prstGeom>
        <a:ln>
          <a:solidFill>
            <a:schemeClr val="accent1"/>
          </a:solidFill>
        </a:ln>
      </xdr:spPr>
    </xdr:pic>
    <xdr:clientData/>
  </xdr:twoCellAnchor>
  <xdr:twoCellAnchor>
    <xdr:from>
      <xdr:col>8</xdr:col>
      <xdr:colOff>276225</xdr:colOff>
      <xdr:row>1</xdr:row>
      <xdr:rowOff>0</xdr:rowOff>
    </xdr:from>
    <xdr:to>
      <xdr:col>10</xdr:col>
      <xdr:colOff>171451</xdr:colOff>
      <xdr:row>5</xdr:row>
      <xdr:rowOff>152401</xdr:rowOff>
    </xdr:to>
    <xdr:grpSp>
      <xdr:nvGrpSpPr>
        <xdr:cNvPr id="9" name="Group 8"/>
        <xdr:cNvGrpSpPr/>
      </xdr:nvGrpSpPr>
      <xdr:grpSpPr>
        <a:xfrm>
          <a:off x="5153025" y="190500"/>
          <a:ext cx="1114426" cy="914401"/>
          <a:chOff x="14211299" y="1066799"/>
          <a:chExt cx="1114426" cy="914401"/>
        </a:xfrm>
      </xdr:grpSpPr>
      <xdr:sp macro="" textlink="">
        <xdr:nvSpPr>
          <xdr:cNvPr id="10" name="Hexagon 9"/>
          <xdr:cNvSpPr/>
        </xdr:nvSpPr>
        <xdr:spPr>
          <a:xfrm>
            <a:off x="14211299" y="1066799"/>
            <a:ext cx="1019175" cy="914401"/>
          </a:xfrm>
          <a:prstGeom prst="hexagon">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t"/>
          <a:lstStyle/>
          <a:p>
            <a:pPr algn="l"/>
            <a:endParaRPr lang="en-MY" sz="1000" b="1">
              <a:latin typeface="Open Sans" pitchFamily="34" charset="0"/>
              <a:ea typeface="Open Sans" pitchFamily="34" charset="0"/>
              <a:cs typeface="Open Sans" pitchFamily="34" charset="0"/>
            </a:endParaRPr>
          </a:p>
        </xdr:txBody>
      </xdr:sp>
      <xdr:sp macro="" textlink="">
        <xdr:nvSpPr>
          <xdr:cNvPr id="11" name="TextBox 10">
            <a:hlinkClick xmlns:r="http://schemas.openxmlformats.org/officeDocument/2006/relationships" r:id="rId3"/>
          </xdr:cNvPr>
          <xdr:cNvSpPr txBox="1"/>
        </xdr:nvSpPr>
        <xdr:spPr>
          <a:xfrm>
            <a:off x="14316075" y="1181100"/>
            <a:ext cx="1009650" cy="6686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100" b="1">
                <a:solidFill>
                  <a:schemeClr val="bg1"/>
                </a:solidFill>
                <a:latin typeface="Open Sans" pitchFamily="34" charset="0"/>
                <a:ea typeface="Open Sans" pitchFamily="34" charset="0"/>
                <a:cs typeface="Open Sans" pitchFamily="34" charset="0"/>
              </a:rPr>
              <a:t>BACK</a:t>
            </a:r>
            <a:r>
              <a:rPr lang="en-MY" sz="1100" b="1" baseline="0">
                <a:solidFill>
                  <a:schemeClr val="bg1"/>
                </a:solidFill>
                <a:latin typeface="Open Sans" pitchFamily="34" charset="0"/>
                <a:ea typeface="Open Sans" pitchFamily="34" charset="0"/>
                <a:cs typeface="Open Sans" pitchFamily="34" charset="0"/>
              </a:rPr>
              <a:t> </a:t>
            </a:r>
            <a:r>
              <a:rPr lang="en-MY" sz="1100" b="1">
                <a:solidFill>
                  <a:schemeClr val="bg1"/>
                </a:solidFill>
                <a:latin typeface="Open Sans" pitchFamily="34" charset="0"/>
                <a:ea typeface="Open Sans" pitchFamily="34" charset="0"/>
                <a:cs typeface="Open Sans" pitchFamily="34" charset="0"/>
              </a:rPr>
              <a:t>TO </a:t>
            </a:r>
          </a:p>
          <a:p>
            <a:r>
              <a:rPr lang="en-MY" sz="1100" b="1">
                <a:solidFill>
                  <a:schemeClr val="bg1"/>
                </a:solidFill>
                <a:latin typeface="Open Sans" pitchFamily="34" charset="0"/>
                <a:ea typeface="Open Sans" pitchFamily="34" charset="0"/>
                <a:cs typeface="Open Sans" pitchFamily="34" charset="0"/>
              </a:rPr>
              <a:t>THE GUIDE</a:t>
            </a:r>
            <a:r>
              <a:rPr lang="en-MY" sz="1100" b="1" baseline="0">
                <a:solidFill>
                  <a:schemeClr val="bg1"/>
                </a:solidFill>
                <a:latin typeface="Open Sans" pitchFamily="34" charset="0"/>
                <a:ea typeface="Open Sans" pitchFamily="34" charset="0"/>
                <a:cs typeface="Open Sans" pitchFamily="34" charset="0"/>
              </a:rPr>
              <a:t> MENU</a:t>
            </a:r>
            <a:endParaRPr lang="en-MY" sz="1100" b="1">
              <a:solidFill>
                <a:schemeClr val="bg1"/>
              </a:solidFill>
              <a:latin typeface="Open Sans" pitchFamily="34" charset="0"/>
              <a:ea typeface="Open Sans" pitchFamily="34" charset="0"/>
              <a:cs typeface="Open Sans" pitchFamily="34" charset="0"/>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22</xdr:col>
      <xdr:colOff>0</xdr:colOff>
      <xdr:row>0</xdr:row>
      <xdr:rowOff>0</xdr:rowOff>
    </xdr:from>
    <xdr:to>
      <xdr:col>33</xdr:col>
      <xdr:colOff>0</xdr:colOff>
      <xdr:row>46</xdr:row>
      <xdr:rowOff>180975</xdr:rowOff>
    </xdr:to>
    <xdr:pic>
      <xdr:nvPicPr>
        <xdr:cNvPr id="13" name="Picture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11200" y="0"/>
          <a:ext cx="6705600" cy="8943975"/>
        </a:xfrm>
        <a:prstGeom prst="rect">
          <a:avLst/>
        </a:prstGeom>
      </xdr:spPr>
    </xdr:pic>
    <xdr:clientData/>
  </xdr:twoCellAnchor>
  <xdr:twoCellAnchor editAs="oneCell">
    <xdr:from>
      <xdr:col>11</xdr:col>
      <xdr:colOff>0</xdr:colOff>
      <xdr:row>0</xdr:row>
      <xdr:rowOff>0</xdr:rowOff>
    </xdr:from>
    <xdr:to>
      <xdr:col>22</xdr:col>
      <xdr:colOff>0</xdr:colOff>
      <xdr:row>46</xdr:row>
      <xdr:rowOff>180975</xdr:rowOff>
    </xdr:to>
    <xdr:pic>
      <xdr:nvPicPr>
        <xdr:cNvPr id="12" name="Picture 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05600" y="0"/>
          <a:ext cx="6705600" cy="8943975"/>
        </a:xfrm>
        <a:prstGeom prst="rect">
          <a:avLst/>
        </a:prstGeom>
      </xdr:spPr>
    </xdr:pic>
    <xdr:clientData/>
  </xdr:twoCellAnchor>
  <xdr:twoCellAnchor editAs="oneCell">
    <xdr:from>
      <xdr:col>0</xdr:col>
      <xdr:colOff>0</xdr:colOff>
      <xdr:row>0</xdr:row>
      <xdr:rowOff>0</xdr:rowOff>
    </xdr:from>
    <xdr:to>
      <xdr:col>11</xdr:col>
      <xdr:colOff>0</xdr:colOff>
      <xdr:row>46</xdr:row>
      <xdr:rowOff>180975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705600" cy="8943975"/>
        </a:xfrm>
        <a:prstGeom prst="rect">
          <a:avLst/>
        </a:prstGeom>
      </xdr:spPr>
    </xdr:pic>
    <xdr:clientData/>
  </xdr:twoCellAnchor>
  <xdr:twoCellAnchor>
    <xdr:from>
      <xdr:col>0</xdr:col>
      <xdr:colOff>190501</xdr:colOff>
      <xdr:row>3</xdr:row>
      <xdr:rowOff>104775</xdr:rowOff>
    </xdr:from>
    <xdr:to>
      <xdr:col>10</xdr:col>
      <xdr:colOff>447675</xdr:colOff>
      <xdr:row>45</xdr:row>
      <xdr:rowOff>85725</xdr:rowOff>
    </xdr:to>
    <xdr:sp macro="" textlink="">
      <xdr:nvSpPr>
        <xdr:cNvPr id="3" name="TextBox 2"/>
        <xdr:cNvSpPr txBox="1"/>
      </xdr:nvSpPr>
      <xdr:spPr>
        <a:xfrm>
          <a:off x="190501" y="676275"/>
          <a:ext cx="6353174" cy="7981950"/>
        </a:xfrm>
        <a:prstGeom prst="rect">
          <a:avLst/>
        </a:prstGeom>
        <a:solidFill>
          <a:schemeClr val="bg1">
            <a:lumMod val="95000"/>
            <a:alpha val="69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Open Sans" pitchFamily="34" charset="0"/>
              <a:ea typeface="Open Sans" pitchFamily="34" charset="0"/>
              <a:cs typeface="Open Sans" pitchFamily="34" charset="0"/>
            </a:rPr>
            <a:t>Pre &amp; Post Currency Exchange Security Tips</a:t>
          </a:r>
        </a:p>
        <a:p>
          <a:endParaRPr lang="en-MY" b="1">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 The following is a list of suggestions to assist you in  protecting yourself and your family before and after the RV.</a:t>
          </a:r>
        </a:p>
        <a:p>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It's also important to note, that how much security you wish to plan and implement for your bank trip may depend considerably on the amount of Currency you hold now. </a:t>
          </a:r>
        </a:p>
        <a:p>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1) When the Currency Rates change, do not tell anyone that you will be going to the bank or you are involved with Currencies.  The fewer people that are aware of your situation is better.</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2) Before making your appointment with the Bank, make sure you have all of your documentation ready to open your Bank Account.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If you wish to open several bank accounts and under other family member names, ie. wife, husband.  Then plan to bring them along to the bank.  If you do plan to open children accounts, then consider doing this next time.  Bringing your kids along on the first appointment may be distracting.</a:t>
          </a:r>
        </a:p>
        <a:p>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ALSO, KNOW YOUR PLAN to OPEN the Bank Accounts...ie. Single name, Joint Account etc, Don't start asking your wife, in front of the PB, whether you want to open the account under my name, or your name, or both names..etc.  KNOW WHAT YOU WANT TO DO BEFORE YOU GO TO THE BANK AND THEN DO IT ONCE YOU'RE THERE!</a:t>
          </a:r>
        </a:p>
        <a:p>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3) Once you've made your bank appointment with the Banker, you may want to consider driving yourself to the bank the DAY BEFORE the appointment.  This way you can familiar youself with the route and the location and be aware of parking as well as the procedure of traveling , if the location is unfamiliar to you.  The last thing you want to be carrying Millions of Dollars worth in Currency and you get lost or encounter unexpected issues . This will add a lot of unnessary STRESS to yourself.  Dress casually for this advanced trip</a:t>
          </a:r>
          <a:r>
            <a:rPr lang="en-US" sz="1100" baseline="0">
              <a:solidFill>
                <a:schemeClr val="dk1"/>
              </a:solidFill>
              <a:effectLst/>
              <a:latin typeface="Open Sans" pitchFamily="34" charset="0"/>
              <a:ea typeface="Open Sans" pitchFamily="34" charset="0"/>
              <a:cs typeface="Open Sans" pitchFamily="34" charset="0"/>
            </a:rPr>
            <a:t>.  </a:t>
          </a:r>
          <a:r>
            <a:rPr lang="en-US" sz="1100">
              <a:solidFill>
                <a:schemeClr val="dk1"/>
              </a:solidFill>
              <a:effectLst/>
              <a:latin typeface="Open Sans" pitchFamily="34" charset="0"/>
              <a:ea typeface="Open Sans" pitchFamily="34" charset="0"/>
              <a:cs typeface="Open Sans" pitchFamily="34" charset="0"/>
            </a:rPr>
            <a:t>I've learnt</a:t>
          </a:r>
          <a:r>
            <a:rPr lang="en-US" sz="1100" baseline="0">
              <a:solidFill>
                <a:schemeClr val="dk1"/>
              </a:solidFill>
              <a:effectLst/>
              <a:latin typeface="Open Sans" pitchFamily="34" charset="0"/>
              <a:ea typeface="Open Sans" pitchFamily="34" charset="0"/>
              <a:cs typeface="Open Sans" pitchFamily="34" charset="0"/>
            </a:rPr>
            <a:t> from my Martial Arts training to Expect the Unexpected.  </a:t>
          </a:r>
        </a:p>
        <a:p>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4) Be extremely early (in case it takes a while for you to get to</a:t>
          </a:r>
          <a:r>
            <a:rPr lang="en-US" sz="1100" baseline="0">
              <a:solidFill>
                <a:schemeClr val="dk1"/>
              </a:solidFill>
              <a:effectLst/>
              <a:latin typeface="Open Sans" pitchFamily="34" charset="0"/>
              <a:ea typeface="Open Sans" pitchFamily="34" charset="0"/>
              <a:cs typeface="Open Sans" pitchFamily="34" charset="0"/>
            </a:rPr>
            <a:t> the Bank or Exchange location</a:t>
          </a:r>
          <a:r>
            <a:rPr lang="en-US" sz="1100">
              <a:solidFill>
                <a:schemeClr val="dk1"/>
              </a:solidFill>
              <a:effectLst/>
              <a:latin typeface="Open Sans" pitchFamily="34" charset="0"/>
              <a:ea typeface="Open Sans" pitchFamily="34" charset="0"/>
              <a:cs typeface="Open Sans" pitchFamily="34" charset="0"/>
            </a:rPr>
            <a:t>, unforseen obstacles such as time of day &amp; traffic conditions.)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5) Dress/act professionally. Smile.</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6) Be polite, treat the Banking people with dignity &amp; respect. Talk to as few people as possible.  Don't strike up conversations with anyone at the bank even other</a:t>
          </a:r>
          <a:r>
            <a:rPr lang="en-US" sz="1100" baseline="0">
              <a:solidFill>
                <a:schemeClr val="dk1"/>
              </a:solidFill>
              <a:effectLst/>
              <a:latin typeface="Open Sans" pitchFamily="34" charset="0"/>
              <a:ea typeface="Open Sans" pitchFamily="34" charset="0"/>
              <a:cs typeface="Open Sans" pitchFamily="34" charset="0"/>
            </a:rPr>
            <a:t> customers</a:t>
          </a:r>
          <a:r>
            <a:rPr lang="en-US" sz="1100">
              <a:solidFill>
                <a:schemeClr val="dk1"/>
              </a:solidFill>
              <a:effectLst/>
              <a:latin typeface="Open Sans" pitchFamily="34" charset="0"/>
              <a:ea typeface="Open Sans" pitchFamily="34" charset="0"/>
              <a:cs typeface="Open Sans" pitchFamily="34" charset="0"/>
            </a:rPr>
            <a:t>.  </a:t>
          </a:r>
        </a:p>
        <a:p>
          <a:r>
            <a:rPr lang="en-US" sz="1100">
              <a:solidFill>
                <a:schemeClr val="dk1"/>
              </a:solidFill>
              <a:effectLst/>
              <a:latin typeface="Open Sans" pitchFamily="34" charset="0"/>
              <a:ea typeface="Open Sans" pitchFamily="34" charset="0"/>
              <a:cs typeface="Open Sans" pitchFamily="34" charset="0"/>
            </a:rPr>
            <a:t>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7) It is not confirmed yet, if we will have to sign a Non-Disclosure Agreement BUT IF WE DO, have the PB/WM explain the NDA to you, make sure you understand the explanation. </a:t>
          </a:r>
          <a:endParaRPr lang="en-MY" sz="1100">
            <a:latin typeface="Open Sans" pitchFamily="34" charset="0"/>
            <a:ea typeface="Open Sans" pitchFamily="34" charset="0"/>
            <a:cs typeface="Open Sans" pitchFamily="34" charset="0"/>
          </a:endParaRPr>
        </a:p>
      </xdr:txBody>
    </xdr:sp>
    <xdr:clientData/>
  </xdr:twoCellAnchor>
  <xdr:twoCellAnchor>
    <xdr:from>
      <xdr:col>11</xdr:col>
      <xdr:colOff>285750</xdr:colOff>
      <xdr:row>1</xdr:row>
      <xdr:rowOff>57149</xdr:rowOff>
    </xdr:from>
    <xdr:to>
      <xdr:col>21</xdr:col>
      <xdr:colOff>304800</xdr:colOff>
      <xdr:row>46</xdr:row>
      <xdr:rowOff>9524</xdr:rowOff>
    </xdr:to>
    <xdr:sp macro="" textlink="">
      <xdr:nvSpPr>
        <xdr:cNvPr id="5" name="TextBox 4"/>
        <xdr:cNvSpPr txBox="1"/>
      </xdr:nvSpPr>
      <xdr:spPr>
        <a:xfrm>
          <a:off x="6991350" y="247649"/>
          <a:ext cx="6115050" cy="8524875"/>
        </a:xfrm>
        <a:prstGeom prst="rect">
          <a:avLst/>
        </a:prstGeom>
        <a:solidFill>
          <a:schemeClr val="bg1">
            <a:lumMod val="95000"/>
            <a:alpha val="69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Open Sans" pitchFamily="34" charset="0"/>
              <a:ea typeface="Open Sans" pitchFamily="34" charset="0"/>
              <a:cs typeface="Open Sans" pitchFamily="34" charset="0"/>
            </a:rPr>
            <a:t>8) Remember to watch them verify that your currency is real RIGHT IN FRONT OF YOU!!!  If they want to take your currency away because the machine is in another room, ask that you follow along or ask them to bring the machine to you.</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9) IF  at any point during the Currency Exchange  the Banker responds in a negative manner, or you are NOT comfortable with something, then be polite, stand up, and explain that the answer is not satisfactory to you and that you will take your business elsewhere.</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REMEMBER: YOU ARE IN CONTROL AND THE BANK WANTS YOUR YOUR BUSINESS. BUT BE REALISTIC!!!</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10) Make sure you leave with all your New Account paperwork signed by the person (Banker) that you are dealing with, and/or the bank manager/president.  ATM/DEBIT cards etc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11) Ask for business cards, ask to set up an appointment with a Wealth Management team (hopefully supplied by bank), until you can interview and hire your own professionals.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12) CONSIDER CAREFULLY... What address you will open the Bank Account under.  It is advisable not to use the address of the house that you currently live now.  Think carefully and wisely about this issue.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13) Make up/invent/elaborate some kind of explanation on how you came into this new money</a:t>
          </a:r>
          <a:r>
            <a:rPr lang="en-US" sz="1100" baseline="0">
              <a:solidFill>
                <a:schemeClr val="dk1"/>
              </a:solidFill>
              <a:effectLst/>
              <a:latin typeface="Open Sans" pitchFamily="34" charset="0"/>
              <a:ea typeface="Open Sans" pitchFamily="34" charset="0"/>
              <a:cs typeface="Open Sans" pitchFamily="34" charset="0"/>
            </a:rPr>
            <a:t> so if neighbours or friends ask you.</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Coach toddlers (school age &amp; up) to NOT EVER DISCUSS MONEY WITH FRIENDS, IN PUBLIC, NEVER ADVERTISE THAT THEIR MOMMY/DADDY</a:t>
          </a:r>
          <a:r>
            <a:rPr lang="en-US" sz="1100" baseline="0">
              <a:solidFill>
                <a:schemeClr val="dk1"/>
              </a:solidFill>
              <a:effectLst/>
              <a:latin typeface="Open Sans" pitchFamily="34" charset="0"/>
              <a:ea typeface="Open Sans" pitchFamily="34" charset="0"/>
              <a:cs typeface="Open Sans" pitchFamily="34" charset="0"/>
            </a:rPr>
            <a:t> is rich</a:t>
          </a:r>
          <a:r>
            <a:rPr lang="en-US" sz="1100">
              <a:solidFill>
                <a:schemeClr val="dk1"/>
              </a:solidFill>
              <a:effectLst/>
              <a:latin typeface="Open Sans" pitchFamily="34" charset="0"/>
              <a:ea typeface="Open Sans" pitchFamily="34" charset="0"/>
              <a:cs typeface="Open Sans" pitchFamily="34" charset="0"/>
            </a:rPr>
            <a:t>, explain that you do not speak of this because A) it's no body business; B) safety precaution.</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14) If building a New home, consider the following to be built into them: a safe room, with eye scan access only, a serious safe (bolted into the slab of the house); and a smaller safe into each bedroom of the house that only family member using that room has access to.</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15) Get all medically needed, life altering surgeries such as: back, knees, hips, dental surgeries taken care of.</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16) Consider having everyone in your family take self defense (martial arts/gun/knife training) after  or even before the CE. Try to prepare your family to be proactive in their own safety.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17) Anyone coming in contact with your family have them go through a background check, ie. tutors for your children, cooks, maids, etc.</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18) Use your financial advisors to tell people NO, that you aren't going to invest in this idea, that business, bailing them out of debt. Helping a person once is great, but doing it repeatedly will bankrupt you very soon. It also does not help the irresponsible person, that continually asks for your financial help.</a:t>
          </a:r>
          <a:endParaRPr lang="en-MY" sz="1100">
            <a:latin typeface="Open Sans" pitchFamily="34" charset="0"/>
            <a:ea typeface="Open Sans" pitchFamily="34" charset="0"/>
            <a:cs typeface="Open Sans" pitchFamily="34" charset="0"/>
          </a:endParaRPr>
        </a:p>
      </xdr:txBody>
    </xdr:sp>
    <xdr:clientData/>
  </xdr:twoCellAnchor>
  <xdr:twoCellAnchor>
    <xdr:from>
      <xdr:col>22</xdr:col>
      <xdr:colOff>285750</xdr:colOff>
      <xdr:row>1</xdr:row>
      <xdr:rowOff>76200</xdr:rowOff>
    </xdr:from>
    <xdr:to>
      <xdr:col>32</xdr:col>
      <xdr:colOff>304800</xdr:colOff>
      <xdr:row>18</xdr:row>
      <xdr:rowOff>47625</xdr:rowOff>
    </xdr:to>
    <xdr:sp macro="" textlink="">
      <xdr:nvSpPr>
        <xdr:cNvPr id="7" name="TextBox 6"/>
        <xdr:cNvSpPr txBox="1"/>
      </xdr:nvSpPr>
      <xdr:spPr>
        <a:xfrm>
          <a:off x="13696950" y="266700"/>
          <a:ext cx="6115050" cy="3209925"/>
        </a:xfrm>
        <a:prstGeom prst="rect">
          <a:avLst/>
        </a:prstGeom>
        <a:solidFill>
          <a:schemeClr val="bg1">
            <a:lumMod val="95000"/>
            <a:alpha val="69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Open Sans" pitchFamily="34" charset="0"/>
              <a:ea typeface="Open Sans" pitchFamily="34" charset="0"/>
              <a:cs typeface="Open Sans" pitchFamily="34" charset="0"/>
            </a:rPr>
            <a:t>Stay safe, get street smart (security-wise),financially smart for investing and growing your blessings. Donate or give Charity (anonymously), so these people/groups don't keep harassing you for even more money.</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Have your financial advisors (that you hire) research the groups you do donate/tithe to, before donating, to make sure that the most of your donations go to where its needed (towards the animals; if donating to the WWF/ or to children @ children's hospitals instead of the president/COO/CEO of these foundations, to help expand their lavish lifestyles.</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Educate yourselves so you do not end up with the "lottery-winners syndrome" and end up broke in 1-3 years. </a:t>
          </a:r>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Preparation is not a huge task but I believe it is essential.</a:t>
          </a:r>
        </a:p>
        <a:p>
          <a:endParaRPr lang="en-MY">
            <a:effectLst/>
            <a:latin typeface="Open Sans" pitchFamily="34" charset="0"/>
            <a:ea typeface="Open Sans" pitchFamily="34" charset="0"/>
            <a:cs typeface="Open Sans" pitchFamily="34" charset="0"/>
          </a:endParaRPr>
        </a:p>
        <a:p>
          <a:r>
            <a:rPr lang="en-US" sz="1100">
              <a:solidFill>
                <a:schemeClr val="dk1"/>
              </a:solidFill>
              <a:effectLst/>
              <a:latin typeface="Open Sans" pitchFamily="34" charset="0"/>
              <a:ea typeface="Open Sans" pitchFamily="34" charset="0"/>
              <a:cs typeface="Open Sans" pitchFamily="34" charset="0"/>
            </a:rPr>
            <a:t>THANK YOU MUHAMMAD ALI</a:t>
          </a:r>
          <a:endParaRPr lang="en-MY">
            <a:effectLst/>
            <a:latin typeface="Open Sans" pitchFamily="34" charset="0"/>
            <a:ea typeface="Open Sans" pitchFamily="34" charset="0"/>
            <a:cs typeface="Open Sans" pitchFamily="34" charset="0"/>
          </a:endParaRPr>
        </a:p>
        <a:p>
          <a:endParaRPr lang="en-MY" sz="1100">
            <a:latin typeface="Open Sans" pitchFamily="34" charset="0"/>
            <a:ea typeface="Open Sans" pitchFamily="34" charset="0"/>
            <a:cs typeface="Open Sans" pitchFamily="34" charset="0"/>
          </a:endParaRPr>
        </a:p>
      </xdr:txBody>
    </xdr:sp>
    <xdr:clientData/>
  </xdr:twoCellAnchor>
  <xdr:twoCellAnchor>
    <xdr:from>
      <xdr:col>8</xdr:col>
      <xdr:colOff>323850</xdr:colOff>
      <xdr:row>0</xdr:row>
      <xdr:rowOff>38100</xdr:rowOff>
    </xdr:from>
    <xdr:to>
      <xdr:col>10</xdr:col>
      <xdr:colOff>219076</xdr:colOff>
      <xdr:row>5</xdr:row>
      <xdr:rowOff>1</xdr:rowOff>
    </xdr:to>
    <xdr:grpSp>
      <xdr:nvGrpSpPr>
        <xdr:cNvPr id="8" name="Group 7"/>
        <xdr:cNvGrpSpPr/>
      </xdr:nvGrpSpPr>
      <xdr:grpSpPr>
        <a:xfrm>
          <a:off x="5200650" y="38100"/>
          <a:ext cx="1114426" cy="914401"/>
          <a:chOff x="14211299" y="1066799"/>
          <a:chExt cx="1114426" cy="914401"/>
        </a:xfrm>
      </xdr:grpSpPr>
      <xdr:sp macro="" textlink="">
        <xdr:nvSpPr>
          <xdr:cNvPr id="9" name="Hexagon 8"/>
          <xdr:cNvSpPr/>
        </xdr:nvSpPr>
        <xdr:spPr>
          <a:xfrm>
            <a:off x="14211299" y="1066799"/>
            <a:ext cx="1019175" cy="914401"/>
          </a:xfrm>
          <a:prstGeom prst="hexagon">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t"/>
          <a:lstStyle/>
          <a:p>
            <a:pPr algn="l"/>
            <a:endParaRPr lang="en-MY" sz="1000" b="1">
              <a:latin typeface="Open Sans" pitchFamily="34" charset="0"/>
              <a:ea typeface="Open Sans" pitchFamily="34" charset="0"/>
              <a:cs typeface="Open Sans" pitchFamily="34" charset="0"/>
            </a:endParaRPr>
          </a:p>
        </xdr:txBody>
      </xdr:sp>
      <xdr:sp macro="" textlink="">
        <xdr:nvSpPr>
          <xdr:cNvPr id="10" name="TextBox 9">
            <a:hlinkClick xmlns:r="http://schemas.openxmlformats.org/officeDocument/2006/relationships" r:id="rId2"/>
          </xdr:cNvPr>
          <xdr:cNvSpPr txBox="1"/>
        </xdr:nvSpPr>
        <xdr:spPr>
          <a:xfrm>
            <a:off x="14316075" y="1181100"/>
            <a:ext cx="1009650" cy="6686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100" b="1">
                <a:solidFill>
                  <a:schemeClr val="bg1"/>
                </a:solidFill>
                <a:latin typeface="Open Sans" pitchFamily="34" charset="0"/>
                <a:ea typeface="Open Sans" pitchFamily="34" charset="0"/>
                <a:cs typeface="Open Sans" pitchFamily="34" charset="0"/>
              </a:rPr>
              <a:t>BACK TO </a:t>
            </a:r>
          </a:p>
          <a:p>
            <a:r>
              <a:rPr lang="en-MY" sz="1100" b="1">
                <a:solidFill>
                  <a:schemeClr val="bg1"/>
                </a:solidFill>
                <a:latin typeface="Open Sans" pitchFamily="34" charset="0"/>
                <a:ea typeface="Open Sans" pitchFamily="34" charset="0"/>
                <a:cs typeface="Open Sans" pitchFamily="34" charset="0"/>
              </a:rPr>
              <a:t>THE GUIDE</a:t>
            </a:r>
            <a:r>
              <a:rPr lang="en-MY" sz="1100" b="1" baseline="0">
                <a:solidFill>
                  <a:schemeClr val="bg1"/>
                </a:solidFill>
                <a:latin typeface="Open Sans" pitchFamily="34" charset="0"/>
                <a:ea typeface="Open Sans" pitchFamily="34" charset="0"/>
                <a:cs typeface="Open Sans" pitchFamily="34" charset="0"/>
              </a:rPr>
              <a:t> MENU</a:t>
            </a:r>
            <a:endParaRPr lang="en-MY" sz="1100" b="1">
              <a:solidFill>
                <a:schemeClr val="bg1"/>
              </a:solidFill>
              <a:latin typeface="Open Sans" pitchFamily="34" charset="0"/>
              <a:ea typeface="Open Sans" pitchFamily="34" charset="0"/>
              <a:cs typeface="Open Sans" pitchFamily="34" charset="0"/>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29308</xdr:colOff>
      <xdr:row>4</xdr:row>
      <xdr:rowOff>95250</xdr:rowOff>
    </xdr:from>
    <xdr:to>
      <xdr:col>8</xdr:col>
      <xdr:colOff>1560633</xdr:colOff>
      <xdr:row>7</xdr:row>
      <xdr:rowOff>95248</xdr:rowOff>
    </xdr:to>
    <xdr:sp macro="" textlink="">
      <xdr:nvSpPr>
        <xdr:cNvPr id="2" name="Rectangle 1"/>
        <xdr:cNvSpPr>
          <a:spLocks noChangeAspect="1"/>
        </xdr:cNvSpPr>
      </xdr:nvSpPr>
      <xdr:spPr>
        <a:xfrm>
          <a:off x="29308" y="857250"/>
          <a:ext cx="6608150" cy="571498"/>
        </a:xfrm>
        <a:prstGeom prst="rect">
          <a:avLst/>
        </a:prstGeom>
        <a:solidFill>
          <a:srgbClr val="2F2F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29308</xdr:colOff>
      <xdr:row>0</xdr:row>
      <xdr:rowOff>0</xdr:rowOff>
    </xdr:from>
    <xdr:to>
      <xdr:col>1</xdr:col>
      <xdr:colOff>483577</xdr:colOff>
      <xdr:row>48</xdr:row>
      <xdr:rowOff>160236</xdr:rowOff>
    </xdr:to>
    <xdr:sp macro="" textlink="">
      <xdr:nvSpPr>
        <xdr:cNvPr id="10" name="Rectangle 9"/>
        <xdr:cNvSpPr>
          <a:spLocks noChangeAspect="1"/>
        </xdr:cNvSpPr>
      </xdr:nvSpPr>
      <xdr:spPr>
        <a:xfrm>
          <a:off x="29308" y="0"/>
          <a:ext cx="1423334" cy="9842606"/>
        </a:xfrm>
        <a:prstGeom prst="rect">
          <a:avLst/>
        </a:prstGeom>
        <a:solidFill>
          <a:srgbClr val="2F2F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14654</xdr:colOff>
      <xdr:row>0</xdr:row>
      <xdr:rowOff>8950</xdr:rowOff>
    </xdr:from>
    <xdr:to>
      <xdr:col>1</xdr:col>
      <xdr:colOff>476251</xdr:colOff>
      <xdr:row>3</xdr:row>
      <xdr:rowOff>145591</xdr:rowOff>
    </xdr:to>
    <xdr:sp macro="" textlink="">
      <xdr:nvSpPr>
        <xdr:cNvPr id="11" name="Text Box 26"/>
        <xdr:cNvSpPr txBox="1">
          <a:spLocks noChangeAspect="1"/>
        </xdr:cNvSpPr>
      </xdr:nvSpPr>
      <xdr:spPr>
        <a:xfrm>
          <a:off x="14654" y="8950"/>
          <a:ext cx="1433147" cy="7081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ctr" anchorCtr="0" forceAA="0" compatLnSpc="1">
          <a:prstTxWarp prst="textNoShape">
            <a:avLst/>
          </a:prstTxWarp>
          <a:noAutofit/>
        </a:bodyPr>
        <a:lstStyle/>
        <a:p>
          <a:pPr marL="0" marR="0" algn="ctr">
            <a:spcBef>
              <a:spcPts val="0"/>
            </a:spcBef>
            <a:spcAft>
              <a:spcPts val="0"/>
            </a:spcAft>
          </a:pPr>
          <a:r>
            <a:rPr lang="en-US" sz="3600">
              <a:solidFill>
                <a:srgbClr val="FFFFFF"/>
              </a:solidFill>
              <a:effectLst/>
              <a:latin typeface="Open Sans Light" panose="020B0306030504020204" pitchFamily="34" charset="0"/>
              <a:ea typeface="Calibri"/>
              <a:cs typeface="Times New Roman" panose="02020603050405020304" pitchFamily="18" charset="0"/>
            </a:rPr>
            <a:t>RIAL</a:t>
          </a:r>
          <a:endParaRPr lang="en-US" sz="1100">
            <a:effectLst/>
            <a:ea typeface="Calibri"/>
            <a:cs typeface="Times New Roman" panose="02020603050405020304" pitchFamily="18" charset="0"/>
          </a:endParaRPr>
        </a:p>
      </xdr:txBody>
    </xdr:sp>
    <xdr:clientData/>
  </xdr:twoCellAnchor>
  <xdr:twoCellAnchor editAs="absolute">
    <xdr:from>
      <xdr:col>0</xdr:col>
      <xdr:colOff>195720</xdr:colOff>
      <xdr:row>9</xdr:row>
      <xdr:rowOff>228562</xdr:rowOff>
    </xdr:from>
    <xdr:to>
      <xdr:col>1</xdr:col>
      <xdr:colOff>329711</xdr:colOff>
      <xdr:row>13</xdr:row>
      <xdr:rowOff>5201</xdr:rowOff>
    </xdr:to>
    <xdr:grpSp>
      <xdr:nvGrpSpPr>
        <xdr:cNvPr id="12" name="issued to"/>
        <xdr:cNvGrpSpPr>
          <a:grpSpLocks noChangeAspect="1"/>
        </xdr:cNvGrpSpPr>
      </xdr:nvGrpSpPr>
      <xdr:grpSpPr>
        <a:xfrm>
          <a:off x="195720" y="1951345"/>
          <a:ext cx="1103056" cy="530356"/>
          <a:chOff x="0" y="325822"/>
          <a:chExt cx="1040765" cy="522510"/>
        </a:xfrm>
      </xdr:grpSpPr>
      <xdr:sp macro="" textlink="">
        <xdr:nvSpPr>
          <xdr:cNvPr id="13" name="Text Box 2"/>
          <xdr:cNvSpPr txBox="1">
            <a:spLocks noChangeArrowheads="1"/>
          </xdr:cNvSpPr>
        </xdr:nvSpPr>
        <xdr:spPr bwMode="auto">
          <a:xfrm>
            <a:off x="106414" y="378432"/>
            <a:ext cx="892007" cy="443986"/>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E74E47"/>
                </a:solidFill>
                <a:effectLst/>
                <a:latin typeface="Open Sans Semibold" panose="020B0706030804020204" pitchFamily="34" charset="0"/>
                <a:ea typeface="Calibri"/>
                <a:cs typeface="Times New Roman" panose="02020603050405020304" pitchFamily="18" charset="0"/>
              </a:rPr>
              <a:t>FIRST</a:t>
            </a:r>
          </a:p>
          <a:p>
            <a:pPr marL="0" marR="0" algn="ctr">
              <a:spcBef>
                <a:spcPts val="0"/>
              </a:spcBef>
              <a:spcAft>
                <a:spcPts val="0"/>
              </a:spcAft>
            </a:pPr>
            <a:r>
              <a:rPr lang="en-US" sz="1200">
                <a:solidFill>
                  <a:srgbClr val="E74E47"/>
                </a:solidFill>
                <a:effectLst/>
                <a:latin typeface="Open Sans Semibold" panose="020B0706030804020204" pitchFamily="34" charset="0"/>
                <a:ea typeface="Calibri"/>
                <a:cs typeface="Times New Roman" panose="02020603050405020304" pitchFamily="18" charset="0"/>
              </a:rPr>
              <a:t>EXCHANGE</a:t>
            </a:r>
            <a:endParaRPr lang="en-US" sz="1100">
              <a:solidFill>
                <a:srgbClr val="E74E47"/>
              </a:solidFill>
              <a:effectLst/>
              <a:latin typeface="Calibri"/>
              <a:ea typeface="Calibri"/>
              <a:cs typeface="Times New Roman" panose="02020603050405020304" pitchFamily="18" charset="0"/>
            </a:endParaRPr>
          </a:p>
        </xdr:txBody>
      </xdr:sp>
      <xdr:cxnSp macro="">
        <xdr:nvCxnSpPr>
          <xdr:cNvPr id="14" name="Straight Connector 13"/>
          <xdr:cNvCxnSpPr/>
        </xdr:nvCxnSpPr>
        <xdr:spPr>
          <a:xfrm>
            <a:off x="0" y="325822"/>
            <a:ext cx="104076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0" y="848332"/>
            <a:ext cx="104076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29309</xdr:colOff>
      <xdr:row>45</xdr:row>
      <xdr:rowOff>189475</xdr:rowOff>
    </xdr:from>
    <xdr:to>
      <xdr:col>8</xdr:col>
      <xdr:colOff>1553308</xdr:colOff>
      <xdr:row>48</xdr:row>
      <xdr:rowOff>163600</xdr:rowOff>
    </xdr:to>
    <xdr:grpSp>
      <xdr:nvGrpSpPr>
        <xdr:cNvPr id="16" name="Group 15"/>
        <xdr:cNvGrpSpPr>
          <a:grpSpLocks noChangeAspect="1"/>
        </xdr:cNvGrpSpPr>
      </xdr:nvGrpSpPr>
      <xdr:grpSpPr>
        <a:xfrm>
          <a:off x="29309" y="9275497"/>
          <a:ext cx="6592956" cy="570473"/>
          <a:chOff x="1" y="21237"/>
          <a:chExt cx="6913099" cy="548403"/>
        </a:xfrm>
      </xdr:grpSpPr>
      <xdr:sp macro="" textlink="">
        <xdr:nvSpPr>
          <xdr:cNvPr id="17" name="Rectangle 16"/>
          <xdr:cNvSpPr/>
        </xdr:nvSpPr>
        <xdr:spPr>
          <a:xfrm>
            <a:off x="1" y="21237"/>
            <a:ext cx="6913099" cy="399775"/>
          </a:xfrm>
          <a:prstGeom prst="rect">
            <a:avLst/>
          </a:prstGeom>
          <a:solidFill>
            <a:srgbClr val="E74E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18" name="Rectangle 17"/>
          <xdr:cNvSpPr/>
        </xdr:nvSpPr>
        <xdr:spPr>
          <a:xfrm>
            <a:off x="1" y="79477"/>
            <a:ext cx="6913099" cy="490163"/>
          </a:xfrm>
          <a:prstGeom prst="rect">
            <a:avLst/>
          </a:prstGeom>
          <a:solidFill>
            <a:srgbClr val="2F2F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clientData/>
  </xdr:twoCellAnchor>
  <xdr:twoCellAnchor editAs="absolute">
    <xdr:from>
      <xdr:col>0</xdr:col>
      <xdr:colOff>102574</xdr:colOff>
      <xdr:row>46</xdr:row>
      <xdr:rowOff>110539</xdr:rowOff>
    </xdr:from>
    <xdr:to>
      <xdr:col>7</xdr:col>
      <xdr:colOff>7323</xdr:colOff>
      <xdr:row>47</xdr:row>
      <xdr:rowOff>144072</xdr:rowOff>
    </xdr:to>
    <xdr:sp macro="" textlink="">
      <xdr:nvSpPr>
        <xdr:cNvPr id="19" name="Text Box 7"/>
        <xdr:cNvSpPr txBox="1">
          <a:spLocks noChangeAspect="1"/>
        </xdr:cNvSpPr>
      </xdr:nvSpPr>
      <xdr:spPr>
        <a:xfrm>
          <a:off x="102574" y="9511936"/>
          <a:ext cx="4843095" cy="23136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600" i="1">
              <a:solidFill>
                <a:schemeClr val="bg1"/>
              </a:solidFill>
              <a:effectLst/>
              <a:latin typeface="+mn-lt"/>
              <a:ea typeface="+mn-ea"/>
              <a:cs typeface="+mn-cs"/>
            </a:rPr>
            <a:t>Currency</a:t>
          </a:r>
          <a:r>
            <a:rPr lang="en-US" sz="1600" i="1" baseline="0">
              <a:solidFill>
                <a:schemeClr val="bg1"/>
              </a:solidFill>
              <a:effectLst/>
              <a:latin typeface="+mn-lt"/>
              <a:ea typeface="+mn-ea"/>
              <a:cs typeface="+mn-cs"/>
            </a:rPr>
            <a:t> </a:t>
          </a:r>
          <a:r>
            <a:rPr lang="en-US" sz="1600" i="1">
              <a:solidFill>
                <a:srgbClr val="E74E47"/>
              </a:solidFill>
              <a:effectLst/>
              <a:latin typeface="Open Sans" panose="020B0606030504020204" pitchFamily="34" charset="0"/>
              <a:ea typeface="Calibri"/>
              <a:cs typeface="Times New Roman" panose="02020603050405020304" pitchFamily="18" charset="0"/>
            </a:rPr>
            <a:t>Exchange</a:t>
          </a:r>
          <a:r>
            <a:rPr lang="en-US" sz="1600" i="1">
              <a:solidFill>
                <a:srgbClr val="1A9E74"/>
              </a:solidFill>
              <a:effectLst/>
              <a:latin typeface="Open Sans" panose="020B0606030504020204" pitchFamily="34" charset="0"/>
              <a:ea typeface="Calibri"/>
              <a:cs typeface="Times New Roman" panose="02020603050405020304" pitchFamily="18" charset="0"/>
            </a:rPr>
            <a:t> </a:t>
          </a:r>
          <a:r>
            <a:rPr lang="en-US" sz="16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1600">
            <a:effectLst/>
            <a:ea typeface="Calibri"/>
            <a:cs typeface="Times New Roman" panose="02020603050405020304" pitchFamily="18" charset="0"/>
          </a:endParaRPr>
        </a:p>
      </xdr:txBody>
    </xdr:sp>
    <xdr:clientData/>
  </xdr:twoCellAnchor>
  <xdr:twoCellAnchor editAs="absolute">
    <xdr:from>
      <xdr:col>0</xdr:col>
      <xdr:colOff>29308</xdr:colOff>
      <xdr:row>7</xdr:row>
      <xdr:rowOff>11045</xdr:rowOff>
    </xdr:from>
    <xdr:to>
      <xdr:col>9</xdr:col>
      <xdr:colOff>1</xdr:colOff>
      <xdr:row>7</xdr:row>
      <xdr:rowOff>100894</xdr:rowOff>
    </xdr:to>
    <xdr:sp macro="" textlink="">
      <xdr:nvSpPr>
        <xdr:cNvPr id="20" name="Rectangle 19"/>
        <xdr:cNvSpPr>
          <a:spLocks noChangeAspect="1"/>
        </xdr:cNvSpPr>
      </xdr:nvSpPr>
      <xdr:spPr>
        <a:xfrm>
          <a:off x="29308" y="1344545"/>
          <a:ext cx="6609618" cy="89849"/>
        </a:xfrm>
        <a:prstGeom prst="rect">
          <a:avLst/>
        </a:prstGeom>
        <a:solidFill>
          <a:srgbClr val="E74E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4</xdr:col>
      <xdr:colOff>298934</xdr:colOff>
      <xdr:row>17</xdr:row>
      <xdr:rowOff>191585</xdr:rowOff>
    </xdr:from>
    <xdr:to>
      <xdr:col>4</xdr:col>
      <xdr:colOff>594537</xdr:colOff>
      <xdr:row>19</xdr:row>
      <xdr:rowOff>206517</xdr:rowOff>
    </xdr:to>
    <xdr:sp macro="" textlink="">
      <xdr:nvSpPr>
        <xdr:cNvPr id="21" name="cell height size" hidden="1"/>
        <xdr:cNvSpPr>
          <a:spLocks noChangeAspect="1"/>
        </xdr:cNvSpPr>
      </xdr:nvSpPr>
      <xdr:spPr>
        <a:xfrm>
          <a:off x="3042134" y="3518230"/>
          <a:ext cx="295603" cy="43944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869928</xdr:colOff>
      <xdr:row>15</xdr:row>
      <xdr:rowOff>178942</xdr:rowOff>
    </xdr:from>
    <xdr:to>
      <xdr:col>6</xdr:col>
      <xdr:colOff>19401</xdr:colOff>
      <xdr:row>17</xdr:row>
      <xdr:rowOff>191584</xdr:rowOff>
    </xdr:to>
    <xdr:sp macro="" textlink="">
      <xdr:nvSpPr>
        <xdr:cNvPr id="22" name="cell width size" hidden="1"/>
        <xdr:cNvSpPr>
          <a:spLocks noChangeAspect="1"/>
        </xdr:cNvSpPr>
      </xdr:nvSpPr>
      <xdr:spPr>
        <a:xfrm>
          <a:off x="1841478" y="3079161"/>
          <a:ext cx="1711698" cy="4390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27841</xdr:colOff>
      <xdr:row>4</xdr:row>
      <xdr:rowOff>2245</xdr:rowOff>
    </xdr:from>
    <xdr:to>
      <xdr:col>8</xdr:col>
      <xdr:colOff>1559168</xdr:colOff>
      <xdr:row>4</xdr:row>
      <xdr:rowOff>92094</xdr:rowOff>
    </xdr:to>
    <xdr:sp macro="" textlink="">
      <xdr:nvSpPr>
        <xdr:cNvPr id="23" name="Rectangle 22"/>
        <xdr:cNvSpPr>
          <a:spLocks noChangeAspect="1"/>
        </xdr:cNvSpPr>
      </xdr:nvSpPr>
      <xdr:spPr>
        <a:xfrm>
          <a:off x="27841" y="764245"/>
          <a:ext cx="6608152" cy="89849"/>
        </a:xfrm>
        <a:prstGeom prst="rect">
          <a:avLst/>
        </a:prstGeom>
        <a:solidFill>
          <a:srgbClr val="E74E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0</xdr:col>
      <xdr:colOff>296512</xdr:colOff>
      <xdr:row>18</xdr:row>
      <xdr:rowOff>67850</xdr:rowOff>
    </xdr:from>
    <xdr:to>
      <xdr:col>1</xdr:col>
      <xdr:colOff>272068</xdr:colOff>
      <xdr:row>20</xdr:row>
      <xdr:rowOff>100690</xdr:rowOff>
    </xdr:to>
    <xdr:sp macro="" textlink="">
      <xdr:nvSpPr>
        <xdr:cNvPr id="25" name="Text Box 2"/>
        <xdr:cNvSpPr txBox="1">
          <a:spLocks noChangeArrowheads="1"/>
        </xdr:cNvSpPr>
      </xdr:nvSpPr>
      <xdr:spPr bwMode="auto">
        <a:xfrm>
          <a:off x="296512" y="3587959"/>
          <a:ext cx="944621" cy="446970"/>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E74E47"/>
              </a:solidFill>
              <a:effectLst/>
              <a:latin typeface="Open Sans Semibold" panose="020B0706030804020204" pitchFamily="34" charset="0"/>
              <a:ea typeface="Calibri"/>
              <a:cs typeface="Times New Roman" panose="02020603050405020304" pitchFamily="18" charset="0"/>
            </a:rPr>
            <a:t>SECOND</a:t>
          </a:r>
        </a:p>
        <a:p>
          <a:pPr marL="0" marR="0" algn="ctr">
            <a:spcBef>
              <a:spcPts val="0"/>
            </a:spcBef>
            <a:spcAft>
              <a:spcPts val="0"/>
            </a:spcAft>
          </a:pPr>
          <a:r>
            <a:rPr lang="en-US" sz="1200">
              <a:solidFill>
                <a:srgbClr val="E74E47"/>
              </a:solidFill>
              <a:effectLst/>
              <a:latin typeface="Open Sans Semibold" panose="020B0706030804020204" pitchFamily="34" charset="0"/>
              <a:ea typeface="Calibri"/>
              <a:cs typeface="Times New Roman" panose="02020603050405020304" pitchFamily="18" charset="0"/>
            </a:rPr>
            <a:t>EXCHANGE</a:t>
          </a:r>
          <a:endParaRPr lang="en-US" sz="1100">
            <a:solidFill>
              <a:srgbClr val="E74E47"/>
            </a:solidFill>
            <a:effectLst/>
            <a:latin typeface="Calibri"/>
            <a:ea typeface="Calibri"/>
            <a:cs typeface="Times New Roman" panose="02020603050405020304" pitchFamily="18" charset="0"/>
          </a:endParaRPr>
        </a:p>
      </xdr:txBody>
    </xdr:sp>
    <xdr:clientData/>
  </xdr:twoCellAnchor>
  <xdr:twoCellAnchor>
    <xdr:from>
      <xdr:col>0</xdr:col>
      <xdr:colOff>183175</xdr:colOff>
      <xdr:row>18</xdr:row>
      <xdr:rowOff>22017</xdr:rowOff>
    </xdr:from>
    <xdr:to>
      <xdr:col>1</xdr:col>
      <xdr:colOff>317166</xdr:colOff>
      <xdr:row>18</xdr:row>
      <xdr:rowOff>22017</xdr:rowOff>
    </xdr:to>
    <xdr:cxnSp macro="">
      <xdr:nvCxnSpPr>
        <xdr:cNvPr id="26" name="Straight Connector 25"/>
        <xdr:cNvCxnSpPr/>
      </xdr:nvCxnSpPr>
      <xdr:spPr>
        <a:xfrm>
          <a:off x="183175" y="3542126"/>
          <a:ext cx="1103056"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20</xdr:row>
      <xdr:rowOff>127411</xdr:rowOff>
    </xdr:from>
    <xdr:to>
      <xdr:col>1</xdr:col>
      <xdr:colOff>317166</xdr:colOff>
      <xdr:row>20</xdr:row>
      <xdr:rowOff>127411</xdr:rowOff>
    </xdr:to>
    <xdr:cxnSp macro="">
      <xdr:nvCxnSpPr>
        <xdr:cNvPr id="27" name="Straight Connector 26"/>
        <xdr:cNvCxnSpPr/>
      </xdr:nvCxnSpPr>
      <xdr:spPr>
        <a:xfrm>
          <a:off x="183175" y="4061650"/>
          <a:ext cx="1103056"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296512</xdr:colOff>
      <xdr:row>32</xdr:row>
      <xdr:rowOff>67850</xdr:rowOff>
    </xdr:from>
    <xdr:to>
      <xdr:col>1</xdr:col>
      <xdr:colOff>272068</xdr:colOff>
      <xdr:row>34</xdr:row>
      <xdr:rowOff>100690</xdr:rowOff>
    </xdr:to>
    <xdr:sp macro="" textlink="">
      <xdr:nvSpPr>
        <xdr:cNvPr id="28" name="Text Box 2"/>
        <xdr:cNvSpPr txBox="1">
          <a:spLocks noChangeArrowheads="1"/>
        </xdr:cNvSpPr>
      </xdr:nvSpPr>
      <xdr:spPr bwMode="auto">
        <a:xfrm>
          <a:off x="296512" y="6486872"/>
          <a:ext cx="944621" cy="446970"/>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E74E47"/>
              </a:solidFill>
              <a:effectLst/>
              <a:latin typeface="Open Sans Semibold" panose="020B0706030804020204" pitchFamily="34" charset="0"/>
              <a:ea typeface="Calibri"/>
              <a:cs typeface="Times New Roman" panose="02020603050405020304" pitchFamily="18" charset="0"/>
            </a:rPr>
            <a:t>FORTH</a:t>
          </a:r>
        </a:p>
        <a:p>
          <a:pPr marL="0" marR="0" algn="ctr">
            <a:spcBef>
              <a:spcPts val="0"/>
            </a:spcBef>
            <a:spcAft>
              <a:spcPts val="0"/>
            </a:spcAft>
          </a:pPr>
          <a:r>
            <a:rPr lang="en-US" sz="1200">
              <a:solidFill>
                <a:srgbClr val="E74E47"/>
              </a:solidFill>
              <a:effectLst/>
              <a:latin typeface="Open Sans Semibold" panose="020B0706030804020204" pitchFamily="34" charset="0"/>
              <a:ea typeface="Calibri"/>
              <a:cs typeface="Times New Roman" panose="02020603050405020304" pitchFamily="18" charset="0"/>
            </a:rPr>
            <a:t>EXCHANGE</a:t>
          </a:r>
          <a:endParaRPr lang="en-US" sz="1100">
            <a:solidFill>
              <a:srgbClr val="E74E47"/>
            </a:solidFill>
            <a:effectLst/>
            <a:latin typeface="Calibri"/>
            <a:ea typeface="Calibri"/>
            <a:cs typeface="Times New Roman" panose="02020603050405020304" pitchFamily="18" charset="0"/>
          </a:endParaRPr>
        </a:p>
      </xdr:txBody>
    </xdr:sp>
    <xdr:clientData/>
  </xdr:twoCellAnchor>
  <xdr:twoCellAnchor>
    <xdr:from>
      <xdr:col>0</xdr:col>
      <xdr:colOff>183175</xdr:colOff>
      <xdr:row>32</xdr:row>
      <xdr:rowOff>22017</xdr:rowOff>
    </xdr:from>
    <xdr:to>
      <xdr:col>1</xdr:col>
      <xdr:colOff>317166</xdr:colOff>
      <xdr:row>32</xdr:row>
      <xdr:rowOff>22017</xdr:rowOff>
    </xdr:to>
    <xdr:cxnSp macro="">
      <xdr:nvCxnSpPr>
        <xdr:cNvPr id="29" name="Straight Connector 28"/>
        <xdr:cNvCxnSpPr/>
      </xdr:nvCxnSpPr>
      <xdr:spPr>
        <a:xfrm>
          <a:off x="183175" y="6413292"/>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34</xdr:row>
      <xdr:rowOff>127411</xdr:rowOff>
    </xdr:from>
    <xdr:to>
      <xdr:col>1</xdr:col>
      <xdr:colOff>317166</xdr:colOff>
      <xdr:row>34</xdr:row>
      <xdr:rowOff>127411</xdr:rowOff>
    </xdr:to>
    <xdr:cxnSp macro="">
      <xdr:nvCxnSpPr>
        <xdr:cNvPr id="30" name="Straight Connector 29"/>
        <xdr:cNvCxnSpPr/>
      </xdr:nvCxnSpPr>
      <xdr:spPr>
        <a:xfrm>
          <a:off x="183175" y="6937786"/>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302372</xdr:colOff>
      <xdr:row>25</xdr:row>
      <xdr:rowOff>51744</xdr:rowOff>
    </xdr:from>
    <xdr:to>
      <xdr:col>1</xdr:col>
      <xdr:colOff>277928</xdr:colOff>
      <xdr:row>27</xdr:row>
      <xdr:rowOff>84585</xdr:rowOff>
    </xdr:to>
    <xdr:sp macro="" textlink="">
      <xdr:nvSpPr>
        <xdr:cNvPr id="31" name="Text Box 2"/>
        <xdr:cNvSpPr txBox="1">
          <a:spLocks noChangeArrowheads="1"/>
        </xdr:cNvSpPr>
      </xdr:nvSpPr>
      <xdr:spPr bwMode="auto">
        <a:xfrm>
          <a:off x="302372" y="5021309"/>
          <a:ext cx="944621" cy="446972"/>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E74E47"/>
              </a:solidFill>
              <a:effectLst/>
              <a:latin typeface="Open Sans Semibold" panose="020B0706030804020204" pitchFamily="34" charset="0"/>
              <a:ea typeface="Calibri"/>
              <a:cs typeface="Times New Roman" panose="02020603050405020304" pitchFamily="18" charset="0"/>
            </a:rPr>
            <a:t>THIRD</a:t>
          </a:r>
        </a:p>
        <a:p>
          <a:pPr marL="0" marR="0" algn="ctr">
            <a:spcBef>
              <a:spcPts val="0"/>
            </a:spcBef>
            <a:spcAft>
              <a:spcPts val="0"/>
            </a:spcAft>
          </a:pPr>
          <a:r>
            <a:rPr lang="en-US" sz="1200">
              <a:solidFill>
                <a:srgbClr val="E74E47"/>
              </a:solidFill>
              <a:effectLst/>
              <a:latin typeface="Open Sans Semibold" panose="020B0706030804020204" pitchFamily="34" charset="0"/>
              <a:ea typeface="Calibri"/>
              <a:cs typeface="Times New Roman" panose="02020603050405020304" pitchFamily="18" charset="0"/>
            </a:rPr>
            <a:t>EXCHANGE</a:t>
          </a:r>
          <a:endParaRPr lang="en-US" sz="1100">
            <a:solidFill>
              <a:srgbClr val="E74E47"/>
            </a:solidFill>
            <a:effectLst/>
            <a:latin typeface="Calibri"/>
            <a:ea typeface="Calibri"/>
            <a:cs typeface="Times New Roman" panose="02020603050405020304" pitchFamily="18" charset="0"/>
          </a:endParaRPr>
        </a:p>
      </xdr:txBody>
    </xdr:sp>
    <xdr:clientData/>
  </xdr:twoCellAnchor>
  <xdr:twoCellAnchor>
    <xdr:from>
      <xdr:col>0</xdr:col>
      <xdr:colOff>189035</xdr:colOff>
      <xdr:row>25</xdr:row>
      <xdr:rowOff>5911</xdr:rowOff>
    </xdr:from>
    <xdr:to>
      <xdr:col>1</xdr:col>
      <xdr:colOff>323026</xdr:colOff>
      <xdr:row>25</xdr:row>
      <xdr:rowOff>5911</xdr:rowOff>
    </xdr:to>
    <xdr:cxnSp macro="">
      <xdr:nvCxnSpPr>
        <xdr:cNvPr id="32" name="Straight Connector 31"/>
        <xdr:cNvCxnSpPr/>
      </xdr:nvCxnSpPr>
      <xdr:spPr>
        <a:xfrm>
          <a:off x="189035" y="4975476"/>
          <a:ext cx="1103056"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189035</xdr:colOff>
      <xdr:row>27</xdr:row>
      <xdr:rowOff>111306</xdr:rowOff>
    </xdr:from>
    <xdr:to>
      <xdr:col>1</xdr:col>
      <xdr:colOff>323026</xdr:colOff>
      <xdr:row>27</xdr:row>
      <xdr:rowOff>111306</xdr:rowOff>
    </xdr:to>
    <xdr:cxnSp macro="">
      <xdr:nvCxnSpPr>
        <xdr:cNvPr id="33" name="Straight Connector 32"/>
        <xdr:cNvCxnSpPr/>
      </xdr:nvCxnSpPr>
      <xdr:spPr>
        <a:xfrm>
          <a:off x="189035" y="5495002"/>
          <a:ext cx="1103056"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32</xdr:row>
      <xdr:rowOff>22017</xdr:rowOff>
    </xdr:from>
    <xdr:to>
      <xdr:col>1</xdr:col>
      <xdr:colOff>317166</xdr:colOff>
      <xdr:row>32</xdr:row>
      <xdr:rowOff>22017</xdr:rowOff>
    </xdr:to>
    <xdr:cxnSp macro="">
      <xdr:nvCxnSpPr>
        <xdr:cNvPr id="39" name="Straight Connector 38"/>
        <xdr:cNvCxnSpPr/>
      </xdr:nvCxnSpPr>
      <xdr:spPr>
        <a:xfrm>
          <a:off x="183175" y="6441039"/>
          <a:ext cx="1103056"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34</xdr:row>
      <xdr:rowOff>127411</xdr:rowOff>
    </xdr:from>
    <xdr:to>
      <xdr:col>1</xdr:col>
      <xdr:colOff>317166</xdr:colOff>
      <xdr:row>34</xdr:row>
      <xdr:rowOff>127411</xdr:rowOff>
    </xdr:to>
    <xdr:cxnSp macro="">
      <xdr:nvCxnSpPr>
        <xdr:cNvPr id="40" name="Straight Connector 39"/>
        <xdr:cNvCxnSpPr/>
      </xdr:nvCxnSpPr>
      <xdr:spPr>
        <a:xfrm>
          <a:off x="183175" y="6960563"/>
          <a:ext cx="1103056"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564180</xdr:colOff>
      <xdr:row>4</xdr:row>
      <xdr:rowOff>114728</xdr:rowOff>
    </xdr:from>
    <xdr:to>
      <xdr:col>8</xdr:col>
      <xdr:colOff>1525545</xdr:colOff>
      <xdr:row>6</xdr:row>
      <xdr:rowOff>183728</xdr:rowOff>
    </xdr:to>
    <xdr:pic>
      <xdr:nvPicPr>
        <xdr:cNvPr id="41" name="Picture 4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49065" y="876728"/>
          <a:ext cx="961365" cy="450000"/>
        </a:xfrm>
        <a:prstGeom prst="rect">
          <a:avLst/>
        </a:prstGeom>
      </xdr:spPr>
    </xdr:pic>
    <xdr:clientData/>
  </xdr:twoCellAnchor>
  <xdr:twoCellAnchor editAs="oneCell">
    <xdr:from>
      <xdr:col>6</xdr:col>
      <xdr:colOff>1055086</xdr:colOff>
      <xdr:row>4</xdr:row>
      <xdr:rowOff>120604</xdr:rowOff>
    </xdr:from>
    <xdr:to>
      <xdr:col>8</xdr:col>
      <xdr:colOff>512140</xdr:colOff>
      <xdr:row>6</xdr:row>
      <xdr:rowOff>189604</xdr:rowOff>
    </xdr:to>
    <xdr:pic>
      <xdr:nvPicPr>
        <xdr:cNvPr id="42" name="Picture 20"/>
        <xdr:cNvPicPr>
          <a:picLocks noChangeAspect="1" noChangeArrowheads="1"/>
        </xdr:cNvPicPr>
      </xdr:nvPicPr>
      <xdr:blipFill>
        <a:blip xmlns:r="http://schemas.openxmlformats.org/officeDocument/2006/relationships" r:embed="rId2" cstate="print"/>
        <a:srcRect/>
        <a:stretch>
          <a:fillRect/>
        </a:stretch>
      </xdr:blipFill>
      <xdr:spPr bwMode="auto">
        <a:xfrm>
          <a:off x="4593990" y="882604"/>
          <a:ext cx="1003035" cy="450000"/>
        </a:xfrm>
        <a:prstGeom prst="rect">
          <a:avLst/>
        </a:prstGeom>
        <a:noFill/>
      </xdr:spPr>
    </xdr:pic>
    <xdr:clientData/>
  </xdr:twoCellAnchor>
  <xdr:twoCellAnchor editAs="oneCell">
    <xdr:from>
      <xdr:col>6</xdr:col>
      <xdr:colOff>36635</xdr:colOff>
      <xdr:row>4</xdr:row>
      <xdr:rowOff>124558</xdr:rowOff>
    </xdr:from>
    <xdr:to>
      <xdr:col>6</xdr:col>
      <xdr:colOff>994054</xdr:colOff>
      <xdr:row>7</xdr:row>
      <xdr:rowOff>3058</xdr:rowOff>
    </xdr:to>
    <xdr:pic>
      <xdr:nvPicPr>
        <xdr:cNvPr id="44" name="Picture 43" descr="Image result for RIAL 20,00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75539" y="886558"/>
          <a:ext cx="957419"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498230</xdr:colOff>
      <xdr:row>4</xdr:row>
      <xdr:rowOff>117231</xdr:rowOff>
    </xdr:from>
    <xdr:to>
      <xdr:col>5</xdr:col>
      <xdr:colOff>115228</xdr:colOff>
      <xdr:row>6</xdr:row>
      <xdr:rowOff>186231</xdr:rowOff>
    </xdr:to>
    <xdr:pic>
      <xdr:nvPicPr>
        <xdr:cNvPr id="45" name="Picture 44" descr="Image result for RIAL 10,00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15711" y="879231"/>
          <a:ext cx="891882"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571500</xdr:colOff>
      <xdr:row>4</xdr:row>
      <xdr:rowOff>117230</xdr:rowOff>
    </xdr:from>
    <xdr:to>
      <xdr:col>3</xdr:col>
      <xdr:colOff>445618</xdr:colOff>
      <xdr:row>6</xdr:row>
      <xdr:rowOff>186230</xdr:rowOff>
    </xdr:to>
    <xdr:pic>
      <xdr:nvPicPr>
        <xdr:cNvPr id="46" name="Picture 45" descr="Image result for RIAL 5,00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45981" y="879230"/>
          <a:ext cx="1017118"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564173</xdr:colOff>
      <xdr:row>4</xdr:row>
      <xdr:rowOff>117230</xdr:rowOff>
    </xdr:from>
    <xdr:to>
      <xdr:col>1</xdr:col>
      <xdr:colOff>498450</xdr:colOff>
      <xdr:row>6</xdr:row>
      <xdr:rowOff>186230</xdr:rowOff>
    </xdr:to>
    <xdr:pic>
      <xdr:nvPicPr>
        <xdr:cNvPr id="47" name="Picture 46" descr="Related imag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4173" y="879230"/>
          <a:ext cx="908758"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710710</xdr:colOff>
      <xdr:row>1</xdr:row>
      <xdr:rowOff>36635</xdr:rowOff>
    </xdr:from>
    <xdr:to>
      <xdr:col>3</xdr:col>
      <xdr:colOff>395653</xdr:colOff>
      <xdr:row>2</xdr:row>
      <xdr:rowOff>153865</xdr:rowOff>
    </xdr:to>
    <xdr:sp macro="" textlink="">
      <xdr:nvSpPr>
        <xdr:cNvPr id="48" name="Rounded Rectangle 47">
          <a:hlinkClick xmlns:r="http://schemas.openxmlformats.org/officeDocument/2006/relationships" r:id="rId7"/>
        </xdr:cNvPr>
        <xdr:cNvSpPr/>
      </xdr:nvSpPr>
      <xdr:spPr>
        <a:xfrm>
          <a:off x="1682260" y="227135"/>
          <a:ext cx="827943" cy="307730"/>
        </a:xfrm>
        <a:prstGeom prst="roundRect">
          <a:avLst>
            <a:gd name="adj" fmla="val 38095"/>
          </a:avLst>
        </a:prstGeom>
        <a:solidFill>
          <a:srgbClr val="1A9E74"/>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DINAR</a:t>
          </a:r>
        </a:p>
      </xdr:txBody>
    </xdr:sp>
    <xdr:clientData/>
  </xdr:twoCellAnchor>
  <xdr:twoCellAnchor>
    <xdr:from>
      <xdr:col>3</xdr:col>
      <xdr:colOff>512883</xdr:colOff>
      <xdr:row>1</xdr:row>
      <xdr:rowOff>36635</xdr:rowOff>
    </xdr:from>
    <xdr:to>
      <xdr:col>5</xdr:col>
      <xdr:colOff>65942</xdr:colOff>
      <xdr:row>2</xdr:row>
      <xdr:rowOff>153865</xdr:rowOff>
    </xdr:to>
    <xdr:sp macro="" textlink="">
      <xdr:nvSpPr>
        <xdr:cNvPr id="49" name="Rounded Rectangle 48">
          <a:hlinkClick xmlns:r="http://schemas.openxmlformats.org/officeDocument/2006/relationships" r:id="rId8"/>
        </xdr:cNvPr>
        <xdr:cNvSpPr/>
      </xdr:nvSpPr>
      <xdr:spPr>
        <a:xfrm>
          <a:off x="2627433" y="227135"/>
          <a:ext cx="829409" cy="307730"/>
        </a:xfrm>
        <a:prstGeom prst="roundRect">
          <a:avLst>
            <a:gd name="adj" fmla="val 38095"/>
          </a:avLst>
        </a:prstGeom>
        <a:solidFill>
          <a:srgbClr val="E74E47"/>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RIAL</a:t>
          </a:r>
        </a:p>
      </xdr:txBody>
    </xdr:sp>
    <xdr:clientData/>
  </xdr:twoCellAnchor>
  <xdr:twoCellAnchor>
    <xdr:from>
      <xdr:col>6</xdr:col>
      <xdr:colOff>51289</xdr:colOff>
      <xdr:row>1</xdr:row>
      <xdr:rowOff>36635</xdr:rowOff>
    </xdr:from>
    <xdr:to>
      <xdr:col>6</xdr:col>
      <xdr:colOff>879232</xdr:colOff>
      <xdr:row>2</xdr:row>
      <xdr:rowOff>153865</xdr:rowOff>
    </xdr:to>
    <xdr:sp macro="" textlink="">
      <xdr:nvSpPr>
        <xdr:cNvPr id="50" name="Rounded Rectangle 49">
          <a:hlinkClick xmlns:r="http://schemas.openxmlformats.org/officeDocument/2006/relationships" r:id="rId9"/>
        </xdr:cNvPr>
        <xdr:cNvSpPr/>
      </xdr:nvSpPr>
      <xdr:spPr>
        <a:xfrm>
          <a:off x="3585064" y="227135"/>
          <a:ext cx="827943" cy="307730"/>
        </a:xfrm>
        <a:prstGeom prst="roundRect">
          <a:avLst>
            <a:gd name="adj" fmla="val 38095"/>
          </a:avLst>
        </a:prstGeom>
        <a:solidFill>
          <a:srgbClr val="0BAFC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DONG</a:t>
          </a:r>
        </a:p>
      </xdr:txBody>
    </xdr:sp>
    <xdr:clientData/>
  </xdr:twoCellAnchor>
  <xdr:twoCellAnchor>
    <xdr:from>
      <xdr:col>6</xdr:col>
      <xdr:colOff>1011115</xdr:colOff>
      <xdr:row>1</xdr:row>
      <xdr:rowOff>43961</xdr:rowOff>
    </xdr:from>
    <xdr:to>
      <xdr:col>8</xdr:col>
      <xdr:colOff>293077</xdr:colOff>
      <xdr:row>2</xdr:row>
      <xdr:rowOff>161191</xdr:rowOff>
    </xdr:to>
    <xdr:sp macro="" textlink="">
      <xdr:nvSpPr>
        <xdr:cNvPr id="51" name="Rounded Rectangle 50">
          <a:hlinkClick xmlns:r="http://schemas.openxmlformats.org/officeDocument/2006/relationships" r:id="rId10"/>
        </xdr:cNvPr>
        <xdr:cNvSpPr/>
      </xdr:nvSpPr>
      <xdr:spPr>
        <a:xfrm>
          <a:off x="4544890" y="234461"/>
          <a:ext cx="825012" cy="307730"/>
        </a:xfrm>
        <a:prstGeom prst="roundRect">
          <a:avLst>
            <a:gd name="adj" fmla="val 38095"/>
          </a:avLst>
        </a:prstGeom>
        <a:solidFill>
          <a:srgbClr val="E38647"/>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ZIM</a:t>
          </a:r>
        </a:p>
      </xdr:txBody>
    </xdr:sp>
    <xdr:clientData/>
  </xdr:twoCellAnchor>
  <xdr:twoCellAnchor>
    <xdr:from>
      <xdr:col>8</xdr:col>
      <xdr:colOff>454268</xdr:colOff>
      <xdr:row>1</xdr:row>
      <xdr:rowOff>43961</xdr:rowOff>
    </xdr:from>
    <xdr:to>
      <xdr:col>8</xdr:col>
      <xdr:colOff>1318845</xdr:colOff>
      <xdr:row>2</xdr:row>
      <xdr:rowOff>161191</xdr:rowOff>
    </xdr:to>
    <xdr:sp macro="" textlink="">
      <xdr:nvSpPr>
        <xdr:cNvPr id="52" name="Rounded Rectangle 51">
          <a:hlinkClick xmlns:r="http://schemas.openxmlformats.org/officeDocument/2006/relationships" r:id="rId11"/>
        </xdr:cNvPr>
        <xdr:cNvSpPr/>
      </xdr:nvSpPr>
      <xdr:spPr>
        <a:xfrm>
          <a:off x="5531093" y="234461"/>
          <a:ext cx="864577" cy="307730"/>
        </a:xfrm>
        <a:prstGeom prst="roundRect">
          <a:avLst>
            <a:gd name="adj" fmla="val 38095"/>
          </a:avLst>
        </a:prstGeom>
        <a:solidFill>
          <a:srgbClr val="9E64A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RUPIAH</a:t>
          </a:r>
        </a:p>
      </xdr:txBody>
    </xdr:sp>
    <xdr:clientData/>
  </xdr:twoCellAnchor>
  <xdr:oneCellAnchor>
    <xdr:from>
      <xdr:col>6</xdr:col>
      <xdr:colOff>666750</xdr:colOff>
      <xdr:row>47</xdr:row>
      <xdr:rowOff>161196</xdr:rowOff>
    </xdr:from>
    <xdr:ext cx="2410557" cy="220830"/>
    <xdr:sp macro="" textlink="">
      <xdr:nvSpPr>
        <xdr:cNvPr id="53" name="TextBox 52"/>
        <xdr:cNvSpPr txBox="1"/>
      </xdr:nvSpPr>
      <xdr:spPr>
        <a:xfrm>
          <a:off x="4205654" y="9752138"/>
          <a:ext cx="2410557" cy="22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000" b="1">
              <a:solidFill>
                <a:schemeClr val="bg1"/>
              </a:solidFill>
              <a:latin typeface="Open Sans" pitchFamily="34" charset="0"/>
              <a:ea typeface="Open Sans" pitchFamily="34" charset="0"/>
              <a:cs typeface="Open Sans" pitchFamily="34" charset="0"/>
            </a:rPr>
            <a:t>www.CurrencyExchangePlanner.com</a:t>
          </a:r>
        </a:p>
      </xdr:txBody>
    </xdr:sp>
    <xdr:clientData/>
  </xdr:oneCellAnchor>
  <xdr:twoCellAnchor>
    <xdr:from>
      <xdr:col>0</xdr:col>
      <xdr:colOff>95250</xdr:colOff>
      <xdr:row>44</xdr:row>
      <xdr:rowOff>36633</xdr:rowOff>
    </xdr:from>
    <xdr:to>
      <xdr:col>1</xdr:col>
      <xdr:colOff>359019</xdr:colOff>
      <xdr:row>45</xdr:row>
      <xdr:rowOff>100378</xdr:rowOff>
    </xdr:to>
    <xdr:sp macro="" textlink="">
      <xdr:nvSpPr>
        <xdr:cNvPr id="54" name="Rounded Rectangle 53">
          <a:hlinkClick xmlns:r="http://schemas.openxmlformats.org/officeDocument/2006/relationships" r:id="rId12"/>
        </xdr:cNvPr>
        <xdr:cNvSpPr/>
      </xdr:nvSpPr>
      <xdr:spPr>
        <a:xfrm>
          <a:off x="95250" y="9034095"/>
          <a:ext cx="1238250" cy="261571"/>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twoCellAnchor>
    <xdr:from>
      <xdr:col>0</xdr:col>
      <xdr:colOff>109905</xdr:colOff>
      <xdr:row>8</xdr:row>
      <xdr:rowOff>28368</xdr:rowOff>
    </xdr:from>
    <xdr:to>
      <xdr:col>1</xdr:col>
      <xdr:colOff>373674</xdr:colOff>
      <xdr:row>9</xdr:row>
      <xdr:rowOff>106766</xdr:rowOff>
    </xdr:to>
    <xdr:sp macro="" textlink="">
      <xdr:nvSpPr>
        <xdr:cNvPr id="43" name="Rounded Rectangle 42">
          <a:hlinkClick xmlns:r="http://schemas.openxmlformats.org/officeDocument/2006/relationships" r:id="rId12"/>
        </xdr:cNvPr>
        <xdr:cNvSpPr/>
      </xdr:nvSpPr>
      <xdr:spPr>
        <a:xfrm>
          <a:off x="109905" y="1552368"/>
          <a:ext cx="1232834" cy="277181"/>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oneCellAnchor>
    <xdr:from>
      <xdr:col>2</xdr:col>
      <xdr:colOff>26184</xdr:colOff>
      <xdr:row>18</xdr:row>
      <xdr:rowOff>3294</xdr:rowOff>
    </xdr:from>
    <xdr:ext cx="4544514" cy="937629"/>
    <xdr:sp macro="" textlink="">
      <xdr:nvSpPr>
        <xdr:cNvPr id="3" name="Rectangle 2"/>
        <xdr:cNvSpPr/>
      </xdr:nvSpPr>
      <xdr:spPr>
        <a:xfrm>
          <a:off x="2080271" y="3523403"/>
          <a:ext cx="4544514"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TRIAL VERSION</a:t>
          </a:r>
        </a:p>
      </xdr:txBody>
    </xdr:sp>
    <xdr:clientData/>
  </xdr:oneCellAnchor>
</xdr:wsDr>
</file>

<file path=xl/drawings/drawing24.xml><?xml version="1.0" encoding="utf-8"?>
<xdr:wsDr xmlns:xdr="http://schemas.openxmlformats.org/drawingml/2006/spreadsheetDrawing" xmlns:a="http://schemas.openxmlformats.org/drawingml/2006/main">
  <xdr:twoCellAnchor editAs="absolute">
    <xdr:from>
      <xdr:col>0</xdr:col>
      <xdr:colOff>29308</xdr:colOff>
      <xdr:row>4</xdr:row>
      <xdr:rowOff>95250</xdr:rowOff>
    </xdr:from>
    <xdr:to>
      <xdr:col>8</xdr:col>
      <xdr:colOff>1560633</xdr:colOff>
      <xdr:row>7</xdr:row>
      <xdr:rowOff>95248</xdr:rowOff>
    </xdr:to>
    <xdr:sp macro="" textlink="">
      <xdr:nvSpPr>
        <xdr:cNvPr id="2" name="Rectangle 1"/>
        <xdr:cNvSpPr>
          <a:spLocks noChangeAspect="1"/>
        </xdr:cNvSpPr>
      </xdr:nvSpPr>
      <xdr:spPr>
        <a:xfrm>
          <a:off x="29308" y="857250"/>
          <a:ext cx="6608150" cy="571498"/>
        </a:xfrm>
        <a:prstGeom prst="rect">
          <a:avLst/>
        </a:prstGeom>
        <a:solidFill>
          <a:srgbClr val="2F2F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29308</xdr:colOff>
      <xdr:row>0</xdr:row>
      <xdr:rowOff>0</xdr:rowOff>
    </xdr:from>
    <xdr:to>
      <xdr:col>1</xdr:col>
      <xdr:colOff>483577</xdr:colOff>
      <xdr:row>48</xdr:row>
      <xdr:rowOff>139211</xdr:rowOff>
    </xdr:to>
    <xdr:sp macro="" textlink="">
      <xdr:nvSpPr>
        <xdr:cNvPr id="10" name="Rectangle 9"/>
        <xdr:cNvSpPr>
          <a:spLocks noChangeAspect="1"/>
        </xdr:cNvSpPr>
      </xdr:nvSpPr>
      <xdr:spPr>
        <a:xfrm>
          <a:off x="29308" y="0"/>
          <a:ext cx="1425819" cy="9908930"/>
        </a:xfrm>
        <a:prstGeom prst="rect">
          <a:avLst/>
        </a:prstGeom>
        <a:solidFill>
          <a:srgbClr val="2F2F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14654</xdr:colOff>
      <xdr:row>0</xdr:row>
      <xdr:rowOff>8950</xdr:rowOff>
    </xdr:from>
    <xdr:to>
      <xdr:col>1</xdr:col>
      <xdr:colOff>476251</xdr:colOff>
      <xdr:row>3</xdr:row>
      <xdr:rowOff>145591</xdr:rowOff>
    </xdr:to>
    <xdr:sp macro="" textlink="">
      <xdr:nvSpPr>
        <xdr:cNvPr id="11" name="Text Box 26"/>
        <xdr:cNvSpPr txBox="1">
          <a:spLocks noChangeAspect="1"/>
        </xdr:cNvSpPr>
      </xdr:nvSpPr>
      <xdr:spPr>
        <a:xfrm>
          <a:off x="14654" y="8950"/>
          <a:ext cx="1433147" cy="7081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ctr" anchorCtr="0" forceAA="0" compatLnSpc="1">
          <a:prstTxWarp prst="textNoShape">
            <a:avLst/>
          </a:prstTxWarp>
          <a:noAutofit/>
        </a:bodyPr>
        <a:lstStyle/>
        <a:p>
          <a:pPr marL="0" marR="0" algn="ctr">
            <a:spcBef>
              <a:spcPts val="0"/>
            </a:spcBef>
            <a:spcAft>
              <a:spcPts val="0"/>
            </a:spcAft>
          </a:pPr>
          <a:r>
            <a:rPr lang="en-US" sz="3600">
              <a:solidFill>
                <a:srgbClr val="FFFFFF"/>
              </a:solidFill>
              <a:effectLst/>
              <a:latin typeface="Open Sans Light" panose="020B0306030504020204" pitchFamily="34" charset="0"/>
              <a:ea typeface="Calibri"/>
              <a:cs typeface="Times New Roman" panose="02020603050405020304" pitchFamily="18" charset="0"/>
            </a:rPr>
            <a:t>DONG</a:t>
          </a:r>
          <a:endParaRPr lang="en-US" sz="1100">
            <a:effectLst/>
            <a:ea typeface="Calibri"/>
            <a:cs typeface="Times New Roman" panose="02020603050405020304" pitchFamily="18" charset="0"/>
          </a:endParaRPr>
        </a:p>
      </xdr:txBody>
    </xdr:sp>
    <xdr:clientData/>
  </xdr:twoCellAnchor>
  <xdr:twoCellAnchor editAs="absolute">
    <xdr:from>
      <xdr:col>0</xdr:col>
      <xdr:colOff>195720</xdr:colOff>
      <xdr:row>9</xdr:row>
      <xdr:rowOff>200209</xdr:rowOff>
    </xdr:from>
    <xdr:to>
      <xdr:col>1</xdr:col>
      <xdr:colOff>329711</xdr:colOff>
      <xdr:row>13</xdr:row>
      <xdr:rowOff>5200</xdr:rowOff>
    </xdr:to>
    <xdr:grpSp>
      <xdr:nvGrpSpPr>
        <xdr:cNvPr id="12" name="issued to"/>
        <xdr:cNvGrpSpPr>
          <a:grpSpLocks noChangeAspect="1"/>
        </xdr:cNvGrpSpPr>
      </xdr:nvGrpSpPr>
      <xdr:grpSpPr>
        <a:xfrm>
          <a:off x="195720" y="1956122"/>
          <a:ext cx="1103056" cy="525578"/>
          <a:chOff x="0" y="333982"/>
          <a:chExt cx="1040765" cy="514350"/>
        </a:xfrm>
      </xdr:grpSpPr>
      <xdr:sp macro="" textlink="">
        <xdr:nvSpPr>
          <xdr:cNvPr id="13" name="Text Box 2"/>
          <xdr:cNvSpPr txBox="1">
            <a:spLocks noChangeArrowheads="1"/>
          </xdr:cNvSpPr>
        </xdr:nvSpPr>
        <xdr:spPr bwMode="auto">
          <a:xfrm>
            <a:off x="106414" y="378432"/>
            <a:ext cx="892007" cy="443986"/>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009999"/>
                </a:solidFill>
                <a:effectLst/>
                <a:latin typeface="Open Sans Semibold" panose="020B0706030804020204" pitchFamily="34" charset="0"/>
                <a:ea typeface="Calibri"/>
                <a:cs typeface="Times New Roman" panose="02020603050405020304" pitchFamily="18" charset="0"/>
              </a:rPr>
              <a:t>FIRST</a:t>
            </a:r>
          </a:p>
          <a:p>
            <a:pPr marL="0" marR="0" algn="ctr">
              <a:spcBef>
                <a:spcPts val="0"/>
              </a:spcBef>
              <a:spcAft>
                <a:spcPts val="0"/>
              </a:spcAft>
            </a:pPr>
            <a:r>
              <a:rPr lang="en-US" sz="1200">
                <a:solidFill>
                  <a:srgbClr val="009999"/>
                </a:solidFill>
                <a:effectLst/>
                <a:latin typeface="Open Sans Semibold" panose="020B0706030804020204" pitchFamily="34" charset="0"/>
                <a:ea typeface="Calibri"/>
                <a:cs typeface="Times New Roman" panose="02020603050405020304" pitchFamily="18" charset="0"/>
              </a:rPr>
              <a:t>EXCHANGE</a:t>
            </a:r>
            <a:endParaRPr lang="en-US" sz="1100">
              <a:solidFill>
                <a:srgbClr val="009999"/>
              </a:solidFill>
              <a:effectLst/>
              <a:latin typeface="Calibri"/>
              <a:ea typeface="Calibri"/>
              <a:cs typeface="Times New Roman" panose="02020603050405020304" pitchFamily="18" charset="0"/>
            </a:endParaRPr>
          </a:p>
        </xdr:txBody>
      </xdr:sp>
      <xdr:cxnSp macro="">
        <xdr:nvCxnSpPr>
          <xdr:cNvPr id="14" name="Straight Connector 13"/>
          <xdr:cNvCxnSpPr/>
        </xdr:nvCxnSpPr>
        <xdr:spPr>
          <a:xfrm>
            <a:off x="0" y="333982"/>
            <a:ext cx="104076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0" y="848332"/>
            <a:ext cx="104076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29309</xdr:colOff>
      <xdr:row>45</xdr:row>
      <xdr:rowOff>205085</xdr:rowOff>
    </xdr:from>
    <xdr:to>
      <xdr:col>8</xdr:col>
      <xdr:colOff>1553308</xdr:colOff>
      <xdr:row>48</xdr:row>
      <xdr:rowOff>149902</xdr:rowOff>
    </xdr:to>
    <xdr:grpSp>
      <xdr:nvGrpSpPr>
        <xdr:cNvPr id="16" name="Group 15"/>
        <xdr:cNvGrpSpPr>
          <a:grpSpLocks noChangeAspect="1"/>
        </xdr:cNvGrpSpPr>
      </xdr:nvGrpSpPr>
      <xdr:grpSpPr>
        <a:xfrm>
          <a:off x="29309" y="9291107"/>
          <a:ext cx="6592956" cy="557730"/>
          <a:chOff x="1" y="21237"/>
          <a:chExt cx="6913099" cy="548403"/>
        </a:xfrm>
      </xdr:grpSpPr>
      <xdr:sp macro="" textlink="">
        <xdr:nvSpPr>
          <xdr:cNvPr id="17" name="Rectangle 16"/>
          <xdr:cNvSpPr/>
        </xdr:nvSpPr>
        <xdr:spPr>
          <a:xfrm>
            <a:off x="1" y="21237"/>
            <a:ext cx="6913099" cy="399775"/>
          </a:xfrm>
          <a:prstGeom prst="rect">
            <a:avLst/>
          </a:prstGeom>
          <a:solidFill>
            <a:srgbClr val="0099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18" name="Rectangle 17"/>
          <xdr:cNvSpPr/>
        </xdr:nvSpPr>
        <xdr:spPr>
          <a:xfrm>
            <a:off x="1" y="79477"/>
            <a:ext cx="6913099" cy="490163"/>
          </a:xfrm>
          <a:prstGeom prst="rect">
            <a:avLst/>
          </a:prstGeom>
          <a:solidFill>
            <a:srgbClr val="2F2F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clientData/>
  </xdr:twoCellAnchor>
  <xdr:twoCellAnchor editAs="absolute">
    <xdr:from>
      <xdr:col>0</xdr:col>
      <xdr:colOff>102574</xdr:colOff>
      <xdr:row>46</xdr:row>
      <xdr:rowOff>111494</xdr:rowOff>
    </xdr:from>
    <xdr:to>
      <xdr:col>7</xdr:col>
      <xdr:colOff>7323</xdr:colOff>
      <xdr:row>47</xdr:row>
      <xdr:rowOff>145028</xdr:rowOff>
    </xdr:to>
    <xdr:sp macro="" textlink="">
      <xdr:nvSpPr>
        <xdr:cNvPr id="19" name="Text Box 7"/>
        <xdr:cNvSpPr txBox="1">
          <a:spLocks noChangeAspect="1"/>
        </xdr:cNvSpPr>
      </xdr:nvSpPr>
      <xdr:spPr>
        <a:xfrm>
          <a:off x="102574" y="9519263"/>
          <a:ext cx="4843095" cy="23136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600" i="1">
              <a:solidFill>
                <a:schemeClr val="bg1"/>
              </a:solidFill>
              <a:effectLst/>
              <a:latin typeface="+mn-lt"/>
              <a:ea typeface="+mn-ea"/>
              <a:cs typeface="+mn-cs"/>
            </a:rPr>
            <a:t>Currency</a:t>
          </a:r>
          <a:r>
            <a:rPr lang="en-US" sz="1600" i="1" baseline="0">
              <a:solidFill>
                <a:schemeClr val="bg1"/>
              </a:solidFill>
              <a:effectLst/>
              <a:latin typeface="+mn-lt"/>
              <a:ea typeface="+mn-ea"/>
              <a:cs typeface="+mn-cs"/>
            </a:rPr>
            <a:t> </a:t>
          </a:r>
          <a:r>
            <a:rPr lang="en-US" sz="1600" i="1">
              <a:solidFill>
                <a:srgbClr val="009999"/>
              </a:solidFill>
              <a:effectLst/>
              <a:latin typeface="Open Sans" panose="020B0606030504020204" pitchFamily="34" charset="0"/>
              <a:ea typeface="Calibri"/>
              <a:cs typeface="Times New Roman" panose="02020603050405020304" pitchFamily="18" charset="0"/>
            </a:rPr>
            <a:t>Exchange </a:t>
          </a:r>
          <a:r>
            <a:rPr lang="en-US" sz="16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1600">
            <a:effectLst/>
            <a:ea typeface="Calibri"/>
            <a:cs typeface="Times New Roman" panose="02020603050405020304" pitchFamily="18" charset="0"/>
          </a:endParaRPr>
        </a:p>
      </xdr:txBody>
    </xdr:sp>
    <xdr:clientData/>
  </xdr:twoCellAnchor>
  <xdr:twoCellAnchor editAs="absolute">
    <xdr:from>
      <xdr:col>0</xdr:col>
      <xdr:colOff>29308</xdr:colOff>
      <xdr:row>7</xdr:row>
      <xdr:rowOff>11045</xdr:rowOff>
    </xdr:from>
    <xdr:to>
      <xdr:col>9</xdr:col>
      <xdr:colOff>1</xdr:colOff>
      <xdr:row>7</xdr:row>
      <xdr:rowOff>100894</xdr:rowOff>
    </xdr:to>
    <xdr:sp macro="" textlink="">
      <xdr:nvSpPr>
        <xdr:cNvPr id="20" name="Rectangle 19"/>
        <xdr:cNvSpPr>
          <a:spLocks noChangeAspect="1"/>
        </xdr:cNvSpPr>
      </xdr:nvSpPr>
      <xdr:spPr>
        <a:xfrm>
          <a:off x="29308" y="1344545"/>
          <a:ext cx="6609618" cy="89849"/>
        </a:xfrm>
        <a:prstGeom prst="rect">
          <a:avLst/>
        </a:prstGeom>
        <a:solidFill>
          <a:srgbClr val="0099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4</xdr:col>
      <xdr:colOff>298934</xdr:colOff>
      <xdr:row>17</xdr:row>
      <xdr:rowOff>199867</xdr:rowOff>
    </xdr:from>
    <xdr:to>
      <xdr:col>4</xdr:col>
      <xdr:colOff>594537</xdr:colOff>
      <xdr:row>20</xdr:row>
      <xdr:rowOff>7734</xdr:rowOff>
    </xdr:to>
    <xdr:sp macro="" textlink="">
      <xdr:nvSpPr>
        <xdr:cNvPr id="21" name="cell height size" hidden="1"/>
        <xdr:cNvSpPr>
          <a:spLocks noChangeAspect="1"/>
        </xdr:cNvSpPr>
      </xdr:nvSpPr>
      <xdr:spPr>
        <a:xfrm>
          <a:off x="3042134" y="3518230"/>
          <a:ext cx="295603" cy="43944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869928</xdr:colOff>
      <xdr:row>15</xdr:row>
      <xdr:rowOff>187224</xdr:rowOff>
    </xdr:from>
    <xdr:to>
      <xdr:col>6</xdr:col>
      <xdr:colOff>19401</xdr:colOff>
      <xdr:row>17</xdr:row>
      <xdr:rowOff>199866</xdr:rowOff>
    </xdr:to>
    <xdr:sp macro="" textlink="">
      <xdr:nvSpPr>
        <xdr:cNvPr id="22" name="cell width size" hidden="1"/>
        <xdr:cNvSpPr>
          <a:spLocks noChangeAspect="1"/>
        </xdr:cNvSpPr>
      </xdr:nvSpPr>
      <xdr:spPr>
        <a:xfrm>
          <a:off x="1841478" y="3079161"/>
          <a:ext cx="1711698" cy="4390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27841</xdr:colOff>
      <xdr:row>4</xdr:row>
      <xdr:rowOff>2245</xdr:rowOff>
    </xdr:from>
    <xdr:to>
      <xdr:col>8</xdr:col>
      <xdr:colOff>1559168</xdr:colOff>
      <xdr:row>4</xdr:row>
      <xdr:rowOff>92094</xdr:rowOff>
    </xdr:to>
    <xdr:sp macro="" textlink="">
      <xdr:nvSpPr>
        <xdr:cNvPr id="23" name="Rectangle 22"/>
        <xdr:cNvSpPr>
          <a:spLocks noChangeAspect="1"/>
        </xdr:cNvSpPr>
      </xdr:nvSpPr>
      <xdr:spPr>
        <a:xfrm>
          <a:off x="27841" y="764245"/>
          <a:ext cx="6608152" cy="89849"/>
        </a:xfrm>
        <a:prstGeom prst="rect">
          <a:avLst/>
        </a:prstGeom>
        <a:solidFill>
          <a:srgbClr val="0099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0</xdr:col>
      <xdr:colOff>296512</xdr:colOff>
      <xdr:row>18</xdr:row>
      <xdr:rowOff>67850</xdr:rowOff>
    </xdr:from>
    <xdr:to>
      <xdr:col>1</xdr:col>
      <xdr:colOff>272068</xdr:colOff>
      <xdr:row>20</xdr:row>
      <xdr:rowOff>100690</xdr:rowOff>
    </xdr:to>
    <xdr:sp macro="" textlink="">
      <xdr:nvSpPr>
        <xdr:cNvPr id="25" name="Text Box 2"/>
        <xdr:cNvSpPr txBox="1">
          <a:spLocks noChangeArrowheads="1"/>
        </xdr:cNvSpPr>
      </xdr:nvSpPr>
      <xdr:spPr bwMode="auto">
        <a:xfrm>
          <a:off x="296512" y="3525425"/>
          <a:ext cx="947106" cy="451940"/>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009999"/>
              </a:solidFill>
              <a:effectLst/>
              <a:latin typeface="Open Sans Semibold" panose="020B0706030804020204" pitchFamily="34" charset="0"/>
              <a:ea typeface="Calibri"/>
              <a:cs typeface="Times New Roman" panose="02020603050405020304" pitchFamily="18" charset="0"/>
            </a:rPr>
            <a:t>SECOND</a:t>
          </a:r>
        </a:p>
        <a:p>
          <a:pPr marL="0" marR="0" algn="ctr">
            <a:spcBef>
              <a:spcPts val="0"/>
            </a:spcBef>
            <a:spcAft>
              <a:spcPts val="0"/>
            </a:spcAft>
          </a:pPr>
          <a:r>
            <a:rPr lang="en-US" sz="1200">
              <a:solidFill>
                <a:srgbClr val="009999"/>
              </a:solidFill>
              <a:effectLst/>
              <a:latin typeface="Open Sans Semibold" panose="020B0706030804020204" pitchFamily="34" charset="0"/>
              <a:ea typeface="Calibri"/>
              <a:cs typeface="Times New Roman" panose="02020603050405020304" pitchFamily="18" charset="0"/>
            </a:rPr>
            <a:t>EXCHANGE</a:t>
          </a:r>
          <a:endParaRPr lang="en-US" sz="1100">
            <a:solidFill>
              <a:srgbClr val="009999"/>
            </a:solidFill>
            <a:effectLst/>
            <a:latin typeface="Calibri"/>
            <a:ea typeface="Calibri"/>
            <a:cs typeface="Times New Roman" panose="02020603050405020304" pitchFamily="18" charset="0"/>
          </a:endParaRPr>
        </a:p>
      </xdr:txBody>
    </xdr:sp>
    <xdr:clientData/>
  </xdr:twoCellAnchor>
  <xdr:twoCellAnchor>
    <xdr:from>
      <xdr:col>0</xdr:col>
      <xdr:colOff>183175</xdr:colOff>
      <xdr:row>18</xdr:row>
      <xdr:rowOff>22017</xdr:rowOff>
    </xdr:from>
    <xdr:to>
      <xdr:col>1</xdr:col>
      <xdr:colOff>317166</xdr:colOff>
      <xdr:row>18</xdr:row>
      <xdr:rowOff>22017</xdr:rowOff>
    </xdr:to>
    <xdr:cxnSp macro="">
      <xdr:nvCxnSpPr>
        <xdr:cNvPr id="26" name="Straight Connector 25"/>
        <xdr:cNvCxnSpPr/>
      </xdr:nvCxnSpPr>
      <xdr:spPr>
        <a:xfrm>
          <a:off x="183175" y="3479592"/>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20</xdr:row>
      <xdr:rowOff>127411</xdr:rowOff>
    </xdr:from>
    <xdr:to>
      <xdr:col>1</xdr:col>
      <xdr:colOff>317166</xdr:colOff>
      <xdr:row>20</xdr:row>
      <xdr:rowOff>127411</xdr:rowOff>
    </xdr:to>
    <xdr:cxnSp macro="">
      <xdr:nvCxnSpPr>
        <xdr:cNvPr id="27" name="Straight Connector 26"/>
        <xdr:cNvCxnSpPr/>
      </xdr:nvCxnSpPr>
      <xdr:spPr>
        <a:xfrm>
          <a:off x="183175" y="4004086"/>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296512</xdr:colOff>
      <xdr:row>32</xdr:row>
      <xdr:rowOff>67850</xdr:rowOff>
    </xdr:from>
    <xdr:to>
      <xdr:col>1</xdr:col>
      <xdr:colOff>272068</xdr:colOff>
      <xdr:row>34</xdr:row>
      <xdr:rowOff>100690</xdr:rowOff>
    </xdr:to>
    <xdr:sp macro="" textlink="">
      <xdr:nvSpPr>
        <xdr:cNvPr id="28" name="Text Box 2"/>
        <xdr:cNvSpPr txBox="1">
          <a:spLocks noChangeArrowheads="1"/>
        </xdr:cNvSpPr>
      </xdr:nvSpPr>
      <xdr:spPr bwMode="auto">
        <a:xfrm>
          <a:off x="296512" y="6459125"/>
          <a:ext cx="947106" cy="451940"/>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009999"/>
              </a:solidFill>
              <a:effectLst/>
              <a:latin typeface="Open Sans Semibold" panose="020B0706030804020204" pitchFamily="34" charset="0"/>
              <a:ea typeface="Calibri"/>
              <a:cs typeface="Times New Roman" panose="02020603050405020304" pitchFamily="18" charset="0"/>
            </a:rPr>
            <a:t>FORTH</a:t>
          </a:r>
        </a:p>
        <a:p>
          <a:pPr marL="0" marR="0" algn="ctr">
            <a:spcBef>
              <a:spcPts val="0"/>
            </a:spcBef>
            <a:spcAft>
              <a:spcPts val="0"/>
            </a:spcAft>
          </a:pPr>
          <a:r>
            <a:rPr lang="en-US" sz="1200">
              <a:solidFill>
                <a:srgbClr val="009999"/>
              </a:solidFill>
              <a:effectLst/>
              <a:latin typeface="Open Sans Semibold" panose="020B0706030804020204" pitchFamily="34" charset="0"/>
              <a:ea typeface="Calibri"/>
              <a:cs typeface="Times New Roman" panose="02020603050405020304" pitchFamily="18" charset="0"/>
            </a:rPr>
            <a:t>EXCHANGE</a:t>
          </a:r>
          <a:endParaRPr lang="en-US" sz="1100">
            <a:solidFill>
              <a:srgbClr val="009999"/>
            </a:solidFill>
            <a:effectLst/>
            <a:latin typeface="Calibri"/>
            <a:ea typeface="Calibri"/>
            <a:cs typeface="Times New Roman" panose="02020603050405020304" pitchFamily="18" charset="0"/>
          </a:endParaRPr>
        </a:p>
      </xdr:txBody>
    </xdr:sp>
    <xdr:clientData/>
  </xdr:twoCellAnchor>
  <xdr:twoCellAnchor>
    <xdr:from>
      <xdr:col>0</xdr:col>
      <xdr:colOff>183175</xdr:colOff>
      <xdr:row>32</xdr:row>
      <xdr:rowOff>22017</xdr:rowOff>
    </xdr:from>
    <xdr:to>
      <xdr:col>1</xdr:col>
      <xdr:colOff>317166</xdr:colOff>
      <xdr:row>32</xdr:row>
      <xdr:rowOff>22017</xdr:rowOff>
    </xdr:to>
    <xdr:cxnSp macro="">
      <xdr:nvCxnSpPr>
        <xdr:cNvPr id="29" name="Straight Connector 28"/>
        <xdr:cNvCxnSpPr/>
      </xdr:nvCxnSpPr>
      <xdr:spPr>
        <a:xfrm>
          <a:off x="183175" y="6413292"/>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34</xdr:row>
      <xdr:rowOff>127411</xdr:rowOff>
    </xdr:from>
    <xdr:to>
      <xdr:col>1</xdr:col>
      <xdr:colOff>317166</xdr:colOff>
      <xdr:row>34</xdr:row>
      <xdr:rowOff>127411</xdr:rowOff>
    </xdr:to>
    <xdr:cxnSp macro="">
      <xdr:nvCxnSpPr>
        <xdr:cNvPr id="30" name="Straight Connector 29"/>
        <xdr:cNvCxnSpPr/>
      </xdr:nvCxnSpPr>
      <xdr:spPr>
        <a:xfrm>
          <a:off x="183175" y="6937786"/>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302372</xdr:colOff>
      <xdr:row>25</xdr:row>
      <xdr:rowOff>51744</xdr:rowOff>
    </xdr:from>
    <xdr:to>
      <xdr:col>1</xdr:col>
      <xdr:colOff>277928</xdr:colOff>
      <xdr:row>27</xdr:row>
      <xdr:rowOff>84585</xdr:rowOff>
    </xdr:to>
    <xdr:sp macro="" textlink="">
      <xdr:nvSpPr>
        <xdr:cNvPr id="31" name="Text Box 2"/>
        <xdr:cNvSpPr txBox="1">
          <a:spLocks noChangeArrowheads="1"/>
        </xdr:cNvSpPr>
      </xdr:nvSpPr>
      <xdr:spPr bwMode="auto">
        <a:xfrm>
          <a:off x="302372" y="4976169"/>
          <a:ext cx="947106" cy="451941"/>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009999"/>
              </a:solidFill>
              <a:effectLst/>
              <a:latin typeface="Open Sans Semibold" panose="020B0706030804020204" pitchFamily="34" charset="0"/>
              <a:ea typeface="Calibri"/>
              <a:cs typeface="Times New Roman" panose="02020603050405020304" pitchFamily="18" charset="0"/>
            </a:rPr>
            <a:t>THIRD</a:t>
          </a:r>
        </a:p>
        <a:p>
          <a:pPr marL="0" marR="0" algn="ctr">
            <a:spcBef>
              <a:spcPts val="0"/>
            </a:spcBef>
            <a:spcAft>
              <a:spcPts val="0"/>
            </a:spcAft>
          </a:pPr>
          <a:r>
            <a:rPr lang="en-US" sz="1200">
              <a:solidFill>
                <a:srgbClr val="009999"/>
              </a:solidFill>
              <a:effectLst/>
              <a:latin typeface="Open Sans Semibold" panose="020B0706030804020204" pitchFamily="34" charset="0"/>
              <a:ea typeface="Calibri"/>
              <a:cs typeface="Times New Roman" panose="02020603050405020304" pitchFamily="18" charset="0"/>
            </a:rPr>
            <a:t>EXCHANGE</a:t>
          </a:r>
          <a:endParaRPr lang="en-US" sz="1100">
            <a:solidFill>
              <a:srgbClr val="009999"/>
            </a:solidFill>
            <a:effectLst/>
            <a:latin typeface="Calibri"/>
            <a:ea typeface="Calibri"/>
            <a:cs typeface="Times New Roman" panose="02020603050405020304" pitchFamily="18" charset="0"/>
          </a:endParaRPr>
        </a:p>
      </xdr:txBody>
    </xdr:sp>
    <xdr:clientData/>
  </xdr:twoCellAnchor>
  <xdr:twoCellAnchor>
    <xdr:from>
      <xdr:col>0</xdr:col>
      <xdr:colOff>189035</xdr:colOff>
      <xdr:row>25</xdr:row>
      <xdr:rowOff>5911</xdr:rowOff>
    </xdr:from>
    <xdr:to>
      <xdr:col>1</xdr:col>
      <xdr:colOff>323026</xdr:colOff>
      <xdr:row>25</xdr:row>
      <xdr:rowOff>5911</xdr:rowOff>
    </xdr:to>
    <xdr:cxnSp macro="">
      <xdr:nvCxnSpPr>
        <xdr:cNvPr id="32" name="Straight Connector 31"/>
        <xdr:cNvCxnSpPr/>
      </xdr:nvCxnSpPr>
      <xdr:spPr>
        <a:xfrm>
          <a:off x="189035" y="4930336"/>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189035</xdr:colOff>
      <xdr:row>27</xdr:row>
      <xdr:rowOff>111306</xdr:rowOff>
    </xdr:from>
    <xdr:to>
      <xdr:col>1</xdr:col>
      <xdr:colOff>323026</xdr:colOff>
      <xdr:row>27</xdr:row>
      <xdr:rowOff>111306</xdr:rowOff>
    </xdr:to>
    <xdr:cxnSp macro="">
      <xdr:nvCxnSpPr>
        <xdr:cNvPr id="33" name="Straight Connector 32"/>
        <xdr:cNvCxnSpPr/>
      </xdr:nvCxnSpPr>
      <xdr:spPr>
        <a:xfrm>
          <a:off x="189035" y="5454831"/>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32</xdr:row>
      <xdr:rowOff>22017</xdr:rowOff>
    </xdr:from>
    <xdr:to>
      <xdr:col>1</xdr:col>
      <xdr:colOff>317166</xdr:colOff>
      <xdr:row>32</xdr:row>
      <xdr:rowOff>22017</xdr:rowOff>
    </xdr:to>
    <xdr:cxnSp macro="">
      <xdr:nvCxnSpPr>
        <xdr:cNvPr id="34" name="Straight Connector 33"/>
        <xdr:cNvCxnSpPr/>
      </xdr:nvCxnSpPr>
      <xdr:spPr>
        <a:xfrm>
          <a:off x="183175" y="6413292"/>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34</xdr:row>
      <xdr:rowOff>127411</xdr:rowOff>
    </xdr:from>
    <xdr:to>
      <xdr:col>1</xdr:col>
      <xdr:colOff>317166</xdr:colOff>
      <xdr:row>34</xdr:row>
      <xdr:rowOff>127411</xdr:rowOff>
    </xdr:to>
    <xdr:cxnSp macro="">
      <xdr:nvCxnSpPr>
        <xdr:cNvPr id="35" name="Straight Connector 34"/>
        <xdr:cNvCxnSpPr/>
      </xdr:nvCxnSpPr>
      <xdr:spPr>
        <a:xfrm>
          <a:off x="183175" y="6937786"/>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534873</xdr:colOff>
      <xdr:row>4</xdr:row>
      <xdr:rowOff>109904</xdr:rowOff>
    </xdr:from>
    <xdr:to>
      <xdr:col>6</xdr:col>
      <xdr:colOff>818817</xdr:colOff>
      <xdr:row>6</xdr:row>
      <xdr:rowOff>178904</xdr:rowOff>
    </xdr:to>
    <xdr:pic>
      <xdr:nvPicPr>
        <xdr:cNvPr id="38" name="Picture 37" descr="100000.jpg"/>
        <xdr:cNvPicPr>
          <a:picLocks noChangeAspect="1"/>
        </xdr:cNvPicPr>
      </xdr:nvPicPr>
      <xdr:blipFill>
        <a:blip xmlns:r="http://schemas.openxmlformats.org/officeDocument/2006/relationships" r:embed="rId1" cstate="print"/>
        <a:stretch>
          <a:fillRect/>
        </a:stretch>
      </xdr:blipFill>
      <xdr:spPr>
        <a:xfrm>
          <a:off x="3282469" y="871904"/>
          <a:ext cx="1075252" cy="450000"/>
        </a:xfrm>
        <a:prstGeom prst="rect">
          <a:avLst/>
        </a:prstGeom>
      </xdr:spPr>
    </xdr:pic>
    <xdr:clientData/>
  </xdr:twoCellAnchor>
  <xdr:twoCellAnchor editAs="oneCell">
    <xdr:from>
      <xdr:col>8</xdr:col>
      <xdr:colOff>403480</xdr:colOff>
      <xdr:row>4</xdr:row>
      <xdr:rowOff>116820</xdr:rowOff>
    </xdr:from>
    <xdr:to>
      <xdr:col>8</xdr:col>
      <xdr:colOff>1506826</xdr:colOff>
      <xdr:row>6</xdr:row>
      <xdr:rowOff>185820</xdr:rowOff>
    </xdr:to>
    <xdr:pic>
      <xdr:nvPicPr>
        <xdr:cNvPr id="39" name="Picture 38" descr="500000.jpg"/>
        <xdr:cNvPicPr>
          <a:picLocks noChangeAspect="1"/>
        </xdr:cNvPicPr>
      </xdr:nvPicPr>
      <xdr:blipFill>
        <a:blip xmlns:r="http://schemas.openxmlformats.org/officeDocument/2006/relationships" r:embed="rId2" cstate="print"/>
        <a:stretch>
          <a:fillRect/>
        </a:stretch>
      </xdr:blipFill>
      <xdr:spPr>
        <a:xfrm>
          <a:off x="5488365" y="878820"/>
          <a:ext cx="1103346" cy="450000"/>
        </a:xfrm>
        <a:prstGeom prst="rect">
          <a:avLst/>
        </a:prstGeom>
      </xdr:spPr>
    </xdr:pic>
    <xdr:clientData/>
  </xdr:twoCellAnchor>
  <xdr:twoCellAnchor editAs="oneCell">
    <xdr:from>
      <xdr:col>6</xdr:col>
      <xdr:colOff>886562</xdr:colOff>
      <xdr:row>4</xdr:row>
      <xdr:rowOff>109905</xdr:rowOff>
    </xdr:from>
    <xdr:to>
      <xdr:col>8</xdr:col>
      <xdr:colOff>327874</xdr:colOff>
      <xdr:row>6</xdr:row>
      <xdr:rowOff>178905</xdr:rowOff>
    </xdr:to>
    <xdr:pic>
      <xdr:nvPicPr>
        <xdr:cNvPr id="40" name="Picture 39" descr="Image result for 200000 DONG denominations"/>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25466" y="871905"/>
          <a:ext cx="987293"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117235</xdr:colOff>
      <xdr:row>4</xdr:row>
      <xdr:rowOff>102577</xdr:rowOff>
    </xdr:from>
    <xdr:to>
      <xdr:col>4</xdr:col>
      <xdr:colOff>469699</xdr:colOff>
      <xdr:row>6</xdr:row>
      <xdr:rowOff>175177</xdr:rowOff>
    </xdr:to>
    <xdr:pic>
      <xdr:nvPicPr>
        <xdr:cNvPr id="41" name="Picture 40" descr="Image result for DONG 50,00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34716" y="864577"/>
          <a:ext cx="982579" cy="45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241791</xdr:colOff>
      <xdr:row>4</xdr:row>
      <xdr:rowOff>109904</xdr:rowOff>
    </xdr:from>
    <xdr:to>
      <xdr:col>3</xdr:col>
      <xdr:colOff>48974</xdr:colOff>
      <xdr:row>6</xdr:row>
      <xdr:rowOff>178904</xdr:rowOff>
    </xdr:to>
    <xdr:pic>
      <xdr:nvPicPr>
        <xdr:cNvPr id="42" name="Picture 41" descr="Image result for DONG 20,00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6272" y="871904"/>
          <a:ext cx="950183"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153867</xdr:colOff>
      <xdr:row>4</xdr:row>
      <xdr:rowOff>109903</xdr:rowOff>
    </xdr:from>
    <xdr:to>
      <xdr:col>1</xdr:col>
      <xdr:colOff>160723</xdr:colOff>
      <xdr:row>6</xdr:row>
      <xdr:rowOff>178903</xdr:rowOff>
    </xdr:to>
    <xdr:pic>
      <xdr:nvPicPr>
        <xdr:cNvPr id="43" name="Picture 42" descr="Image result for DONG 10,000"/>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3867" y="871903"/>
          <a:ext cx="981337"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710710</xdr:colOff>
      <xdr:row>1</xdr:row>
      <xdr:rowOff>36635</xdr:rowOff>
    </xdr:from>
    <xdr:to>
      <xdr:col>3</xdr:col>
      <xdr:colOff>395653</xdr:colOff>
      <xdr:row>2</xdr:row>
      <xdr:rowOff>153865</xdr:rowOff>
    </xdr:to>
    <xdr:sp macro="" textlink="">
      <xdr:nvSpPr>
        <xdr:cNvPr id="44" name="Rounded Rectangle 43">
          <a:hlinkClick xmlns:r="http://schemas.openxmlformats.org/officeDocument/2006/relationships" r:id="rId7"/>
        </xdr:cNvPr>
        <xdr:cNvSpPr/>
      </xdr:nvSpPr>
      <xdr:spPr>
        <a:xfrm>
          <a:off x="1682260" y="227135"/>
          <a:ext cx="827943" cy="307730"/>
        </a:xfrm>
        <a:prstGeom prst="roundRect">
          <a:avLst>
            <a:gd name="adj" fmla="val 38095"/>
          </a:avLst>
        </a:prstGeom>
        <a:solidFill>
          <a:srgbClr val="1A9E74"/>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DINAR</a:t>
          </a:r>
        </a:p>
      </xdr:txBody>
    </xdr:sp>
    <xdr:clientData/>
  </xdr:twoCellAnchor>
  <xdr:twoCellAnchor>
    <xdr:from>
      <xdr:col>3</xdr:col>
      <xdr:colOff>512883</xdr:colOff>
      <xdr:row>1</xdr:row>
      <xdr:rowOff>36635</xdr:rowOff>
    </xdr:from>
    <xdr:to>
      <xdr:col>5</xdr:col>
      <xdr:colOff>65942</xdr:colOff>
      <xdr:row>2</xdr:row>
      <xdr:rowOff>153865</xdr:rowOff>
    </xdr:to>
    <xdr:sp macro="" textlink="">
      <xdr:nvSpPr>
        <xdr:cNvPr id="45" name="Rounded Rectangle 44">
          <a:hlinkClick xmlns:r="http://schemas.openxmlformats.org/officeDocument/2006/relationships" r:id="rId8"/>
        </xdr:cNvPr>
        <xdr:cNvSpPr/>
      </xdr:nvSpPr>
      <xdr:spPr>
        <a:xfrm>
          <a:off x="2627433" y="227135"/>
          <a:ext cx="829409" cy="307730"/>
        </a:xfrm>
        <a:prstGeom prst="roundRect">
          <a:avLst>
            <a:gd name="adj" fmla="val 38095"/>
          </a:avLst>
        </a:prstGeom>
        <a:solidFill>
          <a:srgbClr val="E74E47"/>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RIAL</a:t>
          </a:r>
        </a:p>
      </xdr:txBody>
    </xdr:sp>
    <xdr:clientData/>
  </xdr:twoCellAnchor>
  <xdr:twoCellAnchor>
    <xdr:from>
      <xdr:col>6</xdr:col>
      <xdr:colOff>51289</xdr:colOff>
      <xdr:row>1</xdr:row>
      <xdr:rowOff>36635</xdr:rowOff>
    </xdr:from>
    <xdr:to>
      <xdr:col>6</xdr:col>
      <xdr:colOff>879232</xdr:colOff>
      <xdr:row>2</xdr:row>
      <xdr:rowOff>153865</xdr:rowOff>
    </xdr:to>
    <xdr:sp macro="" textlink="">
      <xdr:nvSpPr>
        <xdr:cNvPr id="46" name="Rounded Rectangle 45">
          <a:hlinkClick xmlns:r="http://schemas.openxmlformats.org/officeDocument/2006/relationships" r:id="rId9"/>
        </xdr:cNvPr>
        <xdr:cNvSpPr/>
      </xdr:nvSpPr>
      <xdr:spPr>
        <a:xfrm>
          <a:off x="3585064" y="227135"/>
          <a:ext cx="827943" cy="307730"/>
        </a:xfrm>
        <a:prstGeom prst="roundRect">
          <a:avLst>
            <a:gd name="adj" fmla="val 38095"/>
          </a:avLst>
        </a:prstGeom>
        <a:solidFill>
          <a:srgbClr val="0BAFC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DONG</a:t>
          </a:r>
        </a:p>
      </xdr:txBody>
    </xdr:sp>
    <xdr:clientData/>
  </xdr:twoCellAnchor>
  <xdr:twoCellAnchor>
    <xdr:from>
      <xdr:col>6</xdr:col>
      <xdr:colOff>1011115</xdr:colOff>
      <xdr:row>1</xdr:row>
      <xdr:rowOff>43961</xdr:rowOff>
    </xdr:from>
    <xdr:to>
      <xdr:col>8</xdr:col>
      <xdr:colOff>293077</xdr:colOff>
      <xdr:row>2</xdr:row>
      <xdr:rowOff>161191</xdr:rowOff>
    </xdr:to>
    <xdr:sp macro="" textlink="">
      <xdr:nvSpPr>
        <xdr:cNvPr id="47" name="Rounded Rectangle 46">
          <a:hlinkClick xmlns:r="http://schemas.openxmlformats.org/officeDocument/2006/relationships" r:id="rId10"/>
        </xdr:cNvPr>
        <xdr:cNvSpPr/>
      </xdr:nvSpPr>
      <xdr:spPr>
        <a:xfrm>
          <a:off x="4544890" y="234461"/>
          <a:ext cx="825012" cy="307730"/>
        </a:xfrm>
        <a:prstGeom prst="roundRect">
          <a:avLst>
            <a:gd name="adj" fmla="val 38095"/>
          </a:avLst>
        </a:prstGeom>
        <a:solidFill>
          <a:srgbClr val="E38647"/>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ZIM</a:t>
          </a:r>
        </a:p>
      </xdr:txBody>
    </xdr:sp>
    <xdr:clientData/>
  </xdr:twoCellAnchor>
  <xdr:twoCellAnchor>
    <xdr:from>
      <xdr:col>8</xdr:col>
      <xdr:colOff>454268</xdr:colOff>
      <xdr:row>1</xdr:row>
      <xdr:rowOff>43961</xdr:rowOff>
    </xdr:from>
    <xdr:to>
      <xdr:col>8</xdr:col>
      <xdr:colOff>1318845</xdr:colOff>
      <xdr:row>2</xdr:row>
      <xdr:rowOff>161191</xdr:rowOff>
    </xdr:to>
    <xdr:sp macro="" textlink="">
      <xdr:nvSpPr>
        <xdr:cNvPr id="48" name="Rounded Rectangle 47">
          <a:hlinkClick xmlns:r="http://schemas.openxmlformats.org/officeDocument/2006/relationships" r:id="rId11"/>
        </xdr:cNvPr>
        <xdr:cNvSpPr/>
      </xdr:nvSpPr>
      <xdr:spPr>
        <a:xfrm>
          <a:off x="5531093" y="234461"/>
          <a:ext cx="864577" cy="307730"/>
        </a:xfrm>
        <a:prstGeom prst="roundRect">
          <a:avLst>
            <a:gd name="adj" fmla="val 38095"/>
          </a:avLst>
        </a:prstGeom>
        <a:solidFill>
          <a:srgbClr val="9E64A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RUPIAH</a:t>
          </a:r>
        </a:p>
      </xdr:txBody>
    </xdr:sp>
    <xdr:clientData/>
  </xdr:twoCellAnchor>
  <xdr:oneCellAnchor>
    <xdr:from>
      <xdr:col>6</xdr:col>
      <xdr:colOff>637444</xdr:colOff>
      <xdr:row>47</xdr:row>
      <xdr:rowOff>153796</xdr:rowOff>
    </xdr:from>
    <xdr:ext cx="2410557" cy="220830"/>
    <xdr:sp macro="" textlink="">
      <xdr:nvSpPr>
        <xdr:cNvPr id="49" name="TextBox 48"/>
        <xdr:cNvSpPr txBox="1"/>
      </xdr:nvSpPr>
      <xdr:spPr>
        <a:xfrm>
          <a:off x="4176348" y="9759392"/>
          <a:ext cx="2410557" cy="22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000" b="1">
              <a:solidFill>
                <a:schemeClr val="bg1"/>
              </a:solidFill>
              <a:latin typeface="Open Sans" pitchFamily="34" charset="0"/>
              <a:ea typeface="Open Sans" pitchFamily="34" charset="0"/>
              <a:cs typeface="Open Sans" pitchFamily="34" charset="0"/>
            </a:rPr>
            <a:t>www.CurrencyExchangePlanner.com</a:t>
          </a:r>
        </a:p>
      </xdr:txBody>
    </xdr:sp>
    <xdr:clientData/>
  </xdr:oneCellAnchor>
  <xdr:twoCellAnchor>
    <xdr:from>
      <xdr:col>0</xdr:col>
      <xdr:colOff>80596</xdr:colOff>
      <xdr:row>44</xdr:row>
      <xdr:rowOff>58613</xdr:rowOff>
    </xdr:from>
    <xdr:to>
      <xdr:col>1</xdr:col>
      <xdr:colOff>344365</xdr:colOff>
      <xdr:row>45</xdr:row>
      <xdr:rowOff>122358</xdr:rowOff>
    </xdr:to>
    <xdr:sp macro="" textlink="">
      <xdr:nvSpPr>
        <xdr:cNvPr id="50" name="Rounded Rectangle 49">
          <a:hlinkClick xmlns:r="http://schemas.openxmlformats.org/officeDocument/2006/relationships" r:id="rId12"/>
        </xdr:cNvPr>
        <xdr:cNvSpPr/>
      </xdr:nvSpPr>
      <xdr:spPr>
        <a:xfrm>
          <a:off x="80596" y="9041421"/>
          <a:ext cx="1238250"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twoCellAnchor>
    <xdr:from>
      <xdr:col>0</xdr:col>
      <xdr:colOff>109905</xdr:colOff>
      <xdr:row>8</xdr:row>
      <xdr:rowOff>29324</xdr:rowOff>
    </xdr:from>
    <xdr:to>
      <xdr:col>1</xdr:col>
      <xdr:colOff>373674</xdr:colOff>
      <xdr:row>9</xdr:row>
      <xdr:rowOff>78414</xdr:rowOff>
    </xdr:to>
    <xdr:sp macro="" textlink="">
      <xdr:nvSpPr>
        <xdr:cNvPr id="51" name="Rounded Rectangle 50">
          <a:hlinkClick xmlns:r="http://schemas.openxmlformats.org/officeDocument/2006/relationships" r:id="rId12"/>
        </xdr:cNvPr>
        <xdr:cNvSpPr/>
      </xdr:nvSpPr>
      <xdr:spPr>
        <a:xfrm>
          <a:off x="109905" y="1553324"/>
          <a:ext cx="1238250"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twoCellAnchor>
    <xdr:from>
      <xdr:col>0</xdr:col>
      <xdr:colOff>296512</xdr:colOff>
      <xdr:row>32</xdr:row>
      <xdr:rowOff>67850</xdr:rowOff>
    </xdr:from>
    <xdr:to>
      <xdr:col>1</xdr:col>
      <xdr:colOff>272068</xdr:colOff>
      <xdr:row>34</xdr:row>
      <xdr:rowOff>100690</xdr:rowOff>
    </xdr:to>
    <xdr:sp macro="" textlink="">
      <xdr:nvSpPr>
        <xdr:cNvPr id="52" name="Text Box 2"/>
        <xdr:cNvSpPr txBox="1">
          <a:spLocks noChangeArrowheads="1"/>
        </xdr:cNvSpPr>
      </xdr:nvSpPr>
      <xdr:spPr bwMode="auto">
        <a:xfrm>
          <a:off x="296512" y="3587959"/>
          <a:ext cx="944621" cy="446970"/>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009999"/>
              </a:solidFill>
              <a:effectLst/>
              <a:latin typeface="Open Sans Semibold" panose="020B0706030804020204" pitchFamily="34" charset="0"/>
              <a:ea typeface="Calibri"/>
              <a:cs typeface="Times New Roman" panose="02020603050405020304" pitchFamily="18" charset="0"/>
            </a:rPr>
            <a:t>SECOND</a:t>
          </a:r>
        </a:p>
        <a:p>
          <a:pPr marL="0" marR="0" algn="ctr">
            <a:spcBef>
              <a:spcPts val="0"/>
            </a:spcBef>
            <a:spcAft>
              <a:spcPts val="0"/>
            </a:spcAft>
          </a:pPr>
          <a:r>
            <a:rPr lang="en-US" sz="1200">
              <a:solidFill>
                <a:srgbClr val="009999"/>
              </a:solidFill>
              <a:effectLst/>
              <a:latin typeface="Open Sans Semibold" panose="020B0706030804020204" pitchFamily="34" charset="0"/>
              <a:ea typeface="Calibri"/>
              <a:cs typeface="Times New Roman" panose="02020603050405020304" pitchFamily="18" charset="0"/>
            </a:rPr>
            <a:t>EXCHANGE</a:t>
          </a:r>
          <a:endParaRPr lang="en-US" sz="1100">
            <a:solidFill>
              <a:srgbClr val="009999"/>
            </a:solidFill>
            <a:effectLst/>
            <a:latin typeface="Calibri"/>
            <a:ea typeface="Calibri"/>
            <a:cs typeface="Times New Roman" panose="02020603050405020304" pitchFamily="18" charset="0"/>
          </a:endParaRPr>
        </a:p>
      </xdr:txBody>
    </xdr:sp>
    <xdr:clientData/>
  </xdr:twoCellAnchor>
  <xdr:twoCellAnchor>
    <xdr:from>
      <xdr:col>0</xdr:col>
      <xdr:colOff>183175</xdr:colOff>
      <xdr:row>32</xdr:row>
      <xdr:rowOff>22017</xdr:rowOff>
    </xdr:from>
    <xdr:to>
      <xdr:col>1</xdr:col>
      <xdr:colOff>317166</xdr:colOff>
      <xdr:row>32</xdr:row>
      <xdr:rowOff>22017</xdr:rowOff>
    </xdr:to>
    <xdr:cxnSp macro="">
      <xdr:nvCxnSpPr>
        <xdr:cNvPr id="53" name="Straight Connector 52"/>
        <xdr:cNvCxnSpPr/>
      </xdr:nvCxnSpPr>
      <xdr:spPr>
        <a:xfrm>
          <a:off x="183175" y="3542126"/>
          <a:ext cx="1103056"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34</xdr:row>
      <xdr:rowOff>127411</xdr:rowOff>
    </xdr:from>
    <xdr:to>
      <xdr:col>1</xdr:col>
      <xdr:colOff>317166</xdr:colOff>
      <xdr:row>34</xdr:row>
      <xdr:rowOff>127411</xdr:rowOff>
    </xdr:to>
    <xdr:cxnSp macro="">
      <xdr:nvCxnSpPr>
        <xdr:cNvPr id="54" name="Straight Connector 53"/>
        <xdr:cNvCxnSpPr/>
      </xdr:nvCxnSpPr>
      <xdr:spPr>
        <a:xfrm>
          <a:off x="183175" y="4061650"/>
          <a:ext cx="1103056"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29308</xdr:colOff>
      <xdr:row>4</xdr:row>
      <xdr:rowOff>95250</xdr:rowOff>
    </xdr:from>
    <xdr:to>
      <xdr:col>8</xdr:col>
      <xdr:colOff>1560633</xdr:colOff>
      <xdr:row>7</xdr:row>
      <xdr:rowOff>95248</xdr:rowOff>
    </xdr:to>
    <xdr:sp macro="" textlink="">
      <xdr:nvSpPr>
        <xdr:cNvPr id="2" name="Rectangle 1"/>
        <xdr:cNvSpPr>
          <a:spLocks noChangeAspect="1"/>
        </xdr:cNvSpPr>
      </xdr:nvSpPr>
      <xdr:spPr>
        <a:xfrm>
          <a:off x="29308" y="857250"/>
          <a:ext cx="6608150" cy="571498"/>
        </a:xfrm>
        <a:prstGeom prst="rect">
          <a:avLst/>
        </a:prstGeom>
        <a:solidFill>
          <a:srgbClr val="2F2F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29308</xdr:colOff>
      <xdr:row>0</xdr:row>
      <xdr:rowOff>0</xdr:rowOff>
    </xdr:from>
    <xdr:to>
      <xdr:col>1</xdr:col>
      <xdr:colOff>483577</xdr:colOff>
      <xdr:row>48</xdr:row>
      <xdr:rowOff>139211</xdr:rowOff>
    </xdr:to>
    <xdr:sp macro="" textlink="">
      <xdr:nvSpPr>
        <xdr:cNvPr id="10" name="Rectangle 9"/>
        <xdr:cNvSpPr>
          <a:spLocks noChangeAspect="1"/>
        </xdr:cNvSpPr>
      </xdr:nvSpPr>
      <xdr:spPr>
        <a:xfrm>
          <a:off x="29308" y="0"/>
          <a:ext cx="1425819" cy="9908930"/>
        </a:xfrm>
        <a:prstGeom prst="rect">
          <a:avLst/>
        </a:prstGeom>
        <a:solidFill>
          <a:srgbClr val="2F2F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14654</xdr:colOff>
      <xdr:row>0</xdr:row>
      <xdr:rowOff>8950</xdr:rowOff>
    </xdr:from>
    <xdr:to>
      <xdr:col>1</xdr:col>
      <xdr:colOff>476251</xdr:colOff>
      <xdr:row>3</xdr:row>
      <xdr:rowOff>145591</xdr:rowOff>
    </xdr:to>
    <xdr:sp macro="" textlink="">
      <xdr:nvSpPr>
        <xdr:cNvPr id="11" name="Text Box 26"/>
        <xdr:cNvSpPr txBox="1">
          <a:spLocks noChangeAspect="1"/>
        </xdr:cNvSpPr>
      </xdr:nvSpPr>
      <xdr:spPr>
        <a:xfrm>
          <a:off x="14654" y="8950"/>
          <a:ext cx="1433147" cy="7081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ctr" anchorCtr="0" forceAA="0" compatLnSpc="1">
          <a:prstTxWarp prst="textNoShape">
            <a:avLst/>
          </a:prstTxWarp>
          <a:noAutofit/>
        </a:bodyPr>
        <a:lstStyle/>
        <a:p>
          <a:pPr marL="0" marR="0" algn="ctr">
            <a:spcBef>
              <a:spcPts val="0"/>
            </a:spcBef>
            <a:spcAft>
              <a:spcPts val="0"/>
            </a:spcAft>
          </a:pPr>
          <a:r>
            <a:rPr lang="en-US" sz="3600">
              <a:solidFill>
                <a:srgbClr val="FFFFFF"/>
              </a:solidFill>
              <a:effectLst/>
              <a:latin typeface="Open Sans Light" panose="020B0306030504020204" pitchFamily="34" charset="0"/>
              <a:ea typeface="Calibri"/>
              <a:cs typeface="Times New Roman" panose="02020603050405020304" pitchFamily="18" charset="0"/>
            </a:rPr>
            <a:t>ZIM</a:t>
          </a:r>
          <a:endParaRPr lang="en-US" sz="1100">
            <a:effectLst/>
            <a:ea typeface="Calibri"/>
            <a:cs typeface="Times New Roman" panose="02020603050405020304" pitchFamily="18" charset="0"/>
          </a:endParaRPr>
        </a:p>
      </xdr:txBody>
    </xdr:sp>
    <xdr:clientData/>
  </xdr:twoCellAnchor>
  <xdr:twoCellAnchor editAs="absolute">
    <xdr:from>
      <xdr:col>0</xdr:col>
      <xdr:colOff>195720</xdr:colOff>
      <xdr:row>9</xdr:row>
      <xdr:rowOff>200209</xdr:rowOff>
    </xdr:from>
    <xdr:to>
      <xdr:col>1</xdr:col>
      <xdr:colOff>329711</xdr:colOff>
      <xdr:row>13</xdr:row>
      <xdr:rowOff>5200</xdr:rowOff>
    </xdr:to>
    <xdr:grpSp>
      <xdr:nvGrpSpPr>
        <xdr:cNvPr id="12" name="issued to"/>
        <xdr:cNvGrpSpPr>
          <a:grpSpLocks noChangeAspect="1"/>
        </xdr:cNvGrpSpPr>
      </xdr:nvGrpSpPr>
      <xdr:grpSpPr>
        <a:xfrm>
          <a:off x="195720" y="1956122"/>
          <a:ext cx="1103056" cy="525578"/>
          <a:chOff x="0" y="333982"/>
          <a:chExt cx="1040765" cy="514350"/>
        </a:xfrm>
      </xdr:grpSpPr>
      <xdr:sp macro="" textlink="">
        <xdr:nvSpPr>
          <xdr:cNvPr id="13" name="Text Box 2"/>
          <xdr:cNvSpPr txBox="1">
            <a:spLocks noChangeArrowheads="1"/>
          </xdr:cNvSpPr>
        </xdr:nvSpPr>
        <xdr:spPr bwMode="auto">
          <a:xfrm>
            <a:off x="106414" y="378432"/>
            <a:ext cx="892007" cy="443986"/>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E38647"/>
                </a:solidFill>
                <a:effectLst/>
                <a:latin typeface="Open Sans Semibold" panose="020B0706030804020204" pitchFamily="34" charset="0"/>
                <a:ea typeface="Calibri"/>
                <a:cs typeface="Times New Roman" panose="02020603050405020304" pitchFamily="18" charset="0"/>
              </a:rPr>
              <a:t>FIRST</a:t>
            </a:r>
          </a:p>
          <a:p>
            <a:pPr marL="0" marR="0" algn="ctr">
              <a:spcBef>
                <a:spcPts val="0"/>
              </a:spcBef>
              <a:spcAft>
                <a:spcPts val="0"/>
              </a:spcAft>
            </a:pPr>
            <a:r>
              <a:rPr lang="en-US" sz="1200">
                <a:solidFill>
                  <a:srgbClr val="E38647"/>
                </a:solidFill>
                <a:effectLst/>
                <a:latin typeface="Open Sans Semibold" panose="020B0706030804020204" pitchFamily="34" charset="0"/>
                <a:ea typeface="Calibri"/>
                <a:cs typeface="Times New Roman" panose="02020603050405020304" pitchFamily="18" charset="0"/>
              </a:rPr>
              <a:t>EXCHANGE</a:t>
            </a:r>
            <a:endParaRPr lang="en-US" sz="1100">
              <a:solidFill>
                <a:srgbClr val="E38647"/>
              </a:solidFill>
              <a:effectLst/>
              <a:latin typeface="Calibri"/>
              <a:ea typeface="Calibri"/>
              <a:cs typeface="Times New Roman" panose="02020603050405020304" pitchFamily="18" charset="0"/>
            </a:endParaRPr>
          </a:p>
        </xdr:txBody>
      </xdr:sp>
      <xdr:cxnSp macro="">
        <xdr:nvCxnSpPr>
          <xdr:cNvPr id="14" name="Straight Connector 13"/>
          <xdr:cNvCxnSpPr/>
        </xdr:nvCxnSpPr>
        <xdr:spPr>
          <a:xfrm>
            <a:off x="0" y="333982"/>
            <a:ext cx="104076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0" y="848332"/>
            <a:ext cx="104076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29309</xdr:colOff>
      <xdr:row>45</xdr:row>
      <xdr:rowOff>197758</xdr:rowOff>
    </xdr:from>
    <xdr:to>
      <xdr:col>8</xdr:col>
      <xdr:colOff>1553308</xdr:colOff>
      <xdr:row>48</xdr:row>
      <xdr:rowOff>142575</xdr:rowOff>
    </xdr:to>
    <xdr:grpSp>
      <xdr:nvGrpSpPr>
        <xdr:cNvPr id="16" name="Group 15"/>
        <xdr:cNvGrpSpPr>
          <a:grpSpLocks noChangeAspect="1"/>
        </xdr:cNvGrpSpPr>
      </xdr:nvGrpSpPr>
      <xdr:grpSpPr>
        <a:xfrm>
          <a:off x="29309" y="9283780"/>
          <a:ext cx="6592956" cy="557730"/>
          <a:chOff x="1" y="21237"/>
          <a:chExt cx="6913099" cy="548403"/>
        </a:xfrm>
      </xdr:grpSpPr>
      <xdr:sp macro="" textlink="">
        <xdr:nvSpPr>
          <xdr:cNvPr id="17" name="Rectangle 16"/>
          <xdr:cNvSpPr/>
        </xdr:nvSpPr>
        <xdr:spPr>
          <a:xfrm>
            <a:off x="1" y="21237"/>
            <a:ext cx="6913099" cy="399775"/>
          </a:xfrm>
          <a:prstGeom prst="rect">
            <a:avLst/>
          </a:prstGeom>
          <a:solidFill>
            <a:srgbClr val="0099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18" name="Rectangle 17"/>
          <xdr:cNvSpPr/>
        </xdr:nvSpPr>
        <xdr:spPr>
          <a:xfrm>
            <a:off x="1" y="79477"/>
            <a:ext cx="6913099" cy="490163"/>
          </a:xfrm>
          <a:prstGeom prst="rect">
            <a:avLst/>
          </a:prstGeom>
          <a:solidFill>
            <a:srgbClr val="2F2F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clientData/>
  </xdr:twoCellAnchor>
  <xdr:twoCellAnchor editAs="absolute">
    <xdr:from>
      <xdr:col>0</xdr:col>
      <xdr:colOff>102574</xdr:colOff>
      <xdr:row>46</xdr:row>
      <xdr:rowOff>104167</xdr:rowOff>
    </xdr:from>
    <xdr:to>
      <xdr:col>7</xdr:col>
      <xdr:colOff>7323</xdr:colOff>
      <xdr:row>47</xdr:row>
      <xdr:rowOff>137701</xdr:rowOff>
    </xdr:to>
    <xdr:sp macro="" textlink="">
      <xdr:nvSpPr>
        <xdr:cNvPr id="19" name="Text Box 7"/>
        <xdr:cNvSpPr txBox="1">
          <a:spLocks noChangeAspect="1"/>
        </xdr:cNvSpPr>
      </xdr:nvSpPr>
      <xdr:spPr>
        <a:xfrm>
          <a:off x="102574" y="9511936"/>
          <a:ext cx="4843095" cy="23136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600" i="1">
              <a:solidFill>
                <a:schemeClr val="bg1"/>
              </a:solidFill>
              <a:effectLst/>
              <a:latin typeface="+mn-lt"/>
              <a:ea typeface="+mn-ea"/>
              <a:cs typeface="+mn-cs"/>
            </a:rPr>
            <a:t>Currency</a:t>
          </a:r>
          <a:r>
            <a:rPr lang="en-US" sz="1600" i="1" baseline="0">
              <a:solidFill>
                <a:schemeClr val="bg1"/>
              </a:solidFill>
              <a:effectLst/>
              <a:latin typeface="+mn-lt"/>
              <a:ea typeface="+mn-ea"/>
              <a:cs typeface="+mn-cs"/>
            </a:rPr>
            <a:t> </a:t>
          </a:r>
          <a:r>
            <a:rPr lang="en-US" sz="1600" i="1">
              <a:solidFill>
                <a:srgbClr val="E38647"/>
              </a:solidFill>
              <a:effectLst/>
              <a:latin typeface="Open Sans" panose="020B0606030504020204" pitchFamily="34" charset="0"/>
              <a:ea typeface="Calibri"/>
              <a:cs typeface="Times New Roman" panose="02020603050405020304" pitchFamily="18" charset="0"/>
            </a:rPr>
            <a:t>Exchange</a:t>
          </a:r>
          <a:r>
            <a:rPr lang="en-US" sz="1600" i="1">
              <a:solidFill>
                <a:srgbClr val="009999"/>
              </a:solidFill>
              <a:effectLst/>
              <a:latin typeface="Open Sans" panose="020B0606030504020204" pitchFamily="34" charset="0"/>
              <a:ea typeface="Calibri"/>
              <a:cs typeface="Times New Roman" panose="02020603050405020304" pitchFamily="18" charset="0"/>
            </a:rPr>
            <a:t> </a:t>
          </a:r>
          <a:r>
            <a:rPr lang="en-US" sz="16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1600">
            <a:effectLst/>
            <a:ea typeface="Calibri"/>
            <a:cs typeface="Times New Roman" panose="02020603050405020304" pitchFamily="18" charset="0"/>
          </a:endParaRPr>
        </a:p>
      </xdr:txBody>
    </xdr:sp>
    <xdr:clientData/>
  </xdr:twoCellAnchor>
  <xdr:twoCellAnchor editAs="absolute">
    <xdr:from>
      <xdr:col>0</xdr:col>
      <xdr:colOff>29308</xdr:colOff>
      <xdr:row>7</xdr:row>
      <xdr:rowOff>11045</xdr:rowOff>
    </xdr:from>
    <xdr:to>
      <xdr:col>9</xdr:col>
      <xdr:colOff>1</xdr:colOff>
      <xdr:row>7</xdr:row>
      <xdr:rowOff>100894</xdr:rowOff>
    </xdr:to>
    <xdr:sp macro="" textlink="">
      <xdr:nvSpPr>
        <xdr:cNvPr id="20" name="Rectangle 19"/>
        <xdr:cNvSpPr>
          <a:spLocks noChangeAspect="1"/>
        </xdr:cNvSpPr>
      </xdr:nvSpPr>
      <xdr:spPr>
        <a:xfrm>
          <a:off x="29308" y="1344545"/>
          <a:ext cx="6609618" cy="89849"/>
        </a:xfrm>
        <a:prstGeom prst="rect">
          <a:avLst/>
        </a:prstGeom>
        <a:solidFill>
          <a:srgbClr val="E386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4</xdr:col>
      <xdr:colOff>298934</xdr:colOff>
      <xdr:row>17</xdr:row>
      <xdr:rowOff>199867</xdr:rowOff>
    </xdr:from>
    <xdr:to>
      <xdr:col>4</xdr:col>
      <xdr:colOff>594537</xdr:colOff>
      <xdr:row>20</xdr:row>
      <xdr:rowOff>7734</xdr:rowOff>
    </xdr:to>
    <xdr:sp macro="" textlink="">
      <xdr:nvSpPr>
        <xdr:cNvPr id="21" name="cell height size" hidden="1"/>
        <xdr:cNvSpPr>
          <a:spLocks noChangeAspect="1"/>
        </xdr:cNvSpPr>
      </xdr:nvSpPr>
      <xdr:spPr>
        <a:xfrm>
          <a:off x="3042134" y="3518230"/>
          <a:ext cx="295603" cy="43944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869928</xdr:colOff>
      <xdr:row>15</xdr:row>
      <xdr:rowOff>187224</xdr:rowOff>
    </xdr:from>
    <xdr:to>
      <xdr:col>6</xdr:col>
      <xdr:colOff>19401</xdr:colOff>
      <xdr:row>17</xdr:row>
      <xdr:rowOff>199866</xdr:rowOff>
    </xdr:to>
    <xdr:sp macro="" textlink="">
      <xdr:nvSpPr>
        <xdr:cNvPr id="22" name="cell width size" hidden="1"/>
        <xdr:cNvSpPr>
          <a:spLocks noChangeAspect="1"/>
        </xdr:cNvSpPr>
      </xdr:nvSpPr>
      <xdr:spPr>
        <a:xfrm>
          <a:off x="1841478" y="3079161"/>
          <a:ext cx="1711698" cy="4390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27841</xdr:colOff>
      <xdr:row>4</xdr:row>
      <xdr:rowOff>2245</xdr:rowOff>
    </xdr:from>
    <xdr:to>
      <xdr:col>8</xdr:col>
      <xdr:colOff>1559168</xdr:colOff>
      <xdr:row>4</xdr:row>
      <xdr:rowOff>92094</xdr:rowOff>
    </xdr:to>
    <xdr:sp macro="" textlink="">
      <xdr:nvSpPr>
        <xdr:cNvPr id="23" name="Rectangle 22"/>
        <xdr:cNvSpPr>
          <a:spLocks noChangeAspect="1"/>
        </xdr:cNvSpPr>
      </xdr:nvSpPr>
      <xdr:spPr>
        <a:xfrm>
          <a:off x="27841" y="764245"/>
          <a:ext cx="6608152" cy="89849"/>
        </a:xfrm>
        <a:prstGeom prst="rect">
          <a:avLst/>
        </a:prstGeom>
        <a:solidFill>
          <a:srgbClr val="E386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0</xdr:col>
      <xdr:colOff>296512</xdr:colOff>
      <xdr:row>18</xdr:row>
      <xdr:rowOff>67850</xdr:rowOff>
    </xdr:from>
    <xdr:to>
      <xdr:col>1</xdr:col>
      <xdr:colOff>272068</xdr:colOff>
      <xdr:row>20</xdr:row>
      <xdr:rowOff>100690</xdr:rowOff>
    </xdr:to>
    <xdr:sp macro="" textlink="">
      <xdr:nvSpPr>
        <xdr:cNvPr id="25" name="Text Box 2"/>
        <xdr:cNvSpPr txBox="1">
          <a:spLocks noChangeArrowheads="1"/>
        </xdr:cNvSpPr>
      </xdr:nvSpPr>
      <xdr:spPr bwMode="auto">
        <a:xfrm>
          <a:off x="296512" y="3525425"/>
          <a:ext cx="947106" cy="451940"/>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E38647"/>
              </a:solidFill>
              <a:effectLst/>
              <a:latin typeface="Open Sans Semibold" panose="020B0706030804020204" pitchFamily="34" charset="0"/>
              <a:ea typeface="Calibri"/>
              <a:cs typeface="Times New Roman" panose="02020603050405020304" pitchFamily="18" charset="0"/>
            </a:rPr>
            <a:t>SECOND</a:t>
          </a:r>
        </a:p>
        <a:p>
          <a:pPr marL="0" marR="0" algn="ctr">
            <a:spcBef>
              <a:spcPts val="0"/>
            </a:spcBef>
            <a:spcAft>
              <a:spcPts val="0"/>
            </a:spcAft>
          </a:pPr>
          <a:r>
            <a:rPr lang="en-US" sz="1200">
              <a:solidFill>
                <a:srgbClr val="E38647"/>
              </a:solidFill>
              <a:effectLst/>
              <a:latin typeface="Open Sans Semibold" panose="020B0706030804020204" pitchFamily="34" charset="0"/>
              <a:ea typeface="Calibri"/>
              <a:cs typeface="Times New Roman" panose="02020603050405020304" pitchFamily="18" charset="0"/>
            </a:rPr>
            <a:t>EXCHANGE</a:t>
          </a:r>
          <a:endParaRPr lang="en-US" sz="1100">
            <a:solidFill>
              <a:srgbClr val="E38647"/>
            </a:solidFill>
            <a:effectLst/>
            <a:latin typeface="Calibri"/>
            <a:ea typeface="Calibri"/>
            <a:cs typeface="Times New Roman" panose="02020603050405020304" pitchFamily="18" charset="0"/>
          </a:endParaRPr>
        </a:p>
      </xdr:txBody>
    </xdr:sp>
    <xdr:clientData/>
  </xdr:twoCellAnchor>
  <xdr:twoCellAnchor>
    <xdr:from>
      <xdr:col>0</xdr:col>
      <xdr:colOff>183175</xdr:colOff>
      <xdr:row>18</xdr:row>
      <xdr:rowOff>22017</xdr:rowOff>
    </xdr:from>
    <xdr:to>
      <xdr:col>1</xdr:col>
      <xdr:colOff>317166</xdr:colOff>
      <xdr:row>18</xdr:row>
      <xdr:rowOff>22017</xdr:rowOff>
    </xdr:to>
    <xdr:cxnSp macro="">
      <xdr:nvCxnSpPr>
        <xdr:cNvPr id="26" name="Straight Connector 25"/>
        <xdr:cNvCxnSpPr/>
      </xdr:nvCxnSpPr>
      <xdr:spPr>
        <a:xfrm>
          <a:off x="183175" y="3479592"/>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20</xdr:row>
      <xdr:rowOff>127411</xdr:rowOff>
    </xdr:from>
    <xdr:to>
      <xdr:col>1</xdr:col>
      <xdr:colOff>317166</xdr:colOff>
      <xdr:row>20</xdr:row>
      <xdr:rowOff>127411</xdr:rowOff>
    </xdr:to>
    <xdr:cxnSp macro="">
      <xdr:nvCxnSpPr>
        <xdr:cNvPr id="27" name="Straight Connector 26"/>
        <xdr:cNvCxnSpPr/>
      </xdr:nvCxnSpPr>
      <xdr:spPr>
        <a:xfrm>
          <a:off x="183175" y="4004086"/>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296512</xdr:colOff>
      <xdr:row>32</xdr:row>
      <xdr:rowOff>67850</xdr:rowOff>
    </xdr:from>
    <xdr:to>
      <xdr:col>1</xdr:col>
      <xdr:colOff>272068</xdr:colOff>
      <xdr:row>34</xdr:row>
      <xdr:rowOff>100690</xdr:rowOff>
    </xdr:to>
    <xdr:sp macro="" textlink="">
      <xdr:nvSpPr>
        <xdr:cNvPr id="28" name="Text Box 2"/>
        <xdr:cNvSpPr txBox="1">
          <a:spLocks noChangeArrowheads="1"/>
        </xdr:cNvSpPr>
      </xdr:nvSpPr>
      <xdr:spPr bwMode="auto">
        <a:xfrm>
          <a:off x="296512" y="6459125"/>
          <a:ext cx="947106" cy="451940"/>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E38647"/>
              </a:solidFill>
              <a:effectLst/>
              <a:latin typeface="Open Sans Semibold" panose="020B0706030804020204" pitchFamily="34" charset="0"/>
              <a:ea typeface="Calibri"/>
              <a:cs typeface="Times New Roman" panose="02020603050405020304" pitchFamily="18" charset="0"/>
            </a:rPr>
            <a:t>FORTH</a:t>
          </a:r>
        </a:p>
        <a:p>
          <a:pPr marL="0" marR="0" algn="ctr">
            <a:spcBef>
              <a:spcPts val="0"/>
            </a:spcBef>
            <a:spcAft>
              <a:spcPts val="0"/>
            </a:spcAft>
          </a:pPr>
          <a:r>
            <a:rPr lang="en-US" sz="1200">
              <a:solidFill>
                <a:srgbClr val="E38647"/>
              </a:solidFill>
              <a:effectLst/>
              <a:latin typeface="Open Sans Semibold" panose="020B0706030804020204" pitchFamily="34" charset="0"/>
              <a:ea typeface="Calibri"/>
              <a:cs typeface="Times New Roman" panose="02020603050405020304" pitchFamily="18" charset="0"/>
            </a:rPr>
            <a:t>EXCHANGE</a:t>
          </a:r>
          <a:endParaRPr lang="en-US" sz="1100">
            <a:solidFill>
              <a:srgbClr val="E38647"/>
            </a:solidFill>
            <a:effectLst/>
            <a:latin typeface="Calibri"/>
            <a:ea typeface="Calibri"/>
            <a:cs typeface="Times New Roman" panose="02020603050405020304" pitchFamily="18" charset="0"/>
          </a:endParaRPr>
        </a:p>
      </xdr:txBody>
    </xdr:sp>
    <xdr:clientData/>
  </xdr:twoCellAnchor>
  <xdr:twoCellAnchor>
    <xdr:from>
      <xdr:col>0</xdr:col>
      <xdr:colOff>183175</xdr:colOff>
      <xdr:row>32</xdr:row>
      <xdr:rowOff>22017</xdr:rowOff>
    </xdr:from>
    <xdr:to>
      <xdr:col>1</xdr:col>
      <xdr:colOff>317166</xdr:colOff>
      <xdr:row>32</xdr:row>
      <xdr:rowOff>22017</xdr:rowOff>
    </xdr:to>
    <xdr:cxnSp macro="">
      <xdr:nvCxnSpPr>
        <xdr:cNvPr id="29" name="Straight Connector 28"/>
        <xdr:cNvCxnSpPr/>
      </xdr:nvCxnSpPr>
      <xdr:spPr>
        <a:xfrm>
          <a:off x="183175" y="6413292"/>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34</xdr:row>
      <xdr:rowOff>127411</xdr:rowOff>
    </xdr:from>
    <xdr:to>
      <xdr:col>1</xdr:col>
      <xdr:colOff>317166</xdr:colOff>
      <xdr:row>34</xdr:row>
      <xdr:rowOff>127411</xdr:rowOff>
    </xdr:to>
    <xdr:cxnSp macro="">
      <xdr:nvCxnSpPr>
        <xdr:cNvPr id="30" name="Straight Connector 29"/>
        <xdr:cNvCxnSpPr/>
      </xdr:nvCxnSpPr>
      <xdr:spPr>
        <a:xfrm>
          <a:off x="183175" y="6937786"/>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302372</xdr:colOff>
      <xdr:row>25</xdr:row>
      <xdr:rowOff>51744</xdr:rowOff>
    </xdr:from>
    <xdr:to>
      <xdr:col>1</xdr:col>
      <xdr:colOff>277928</xdr:colOff>
      <xdr:row>27</xdr:row>
      <xdr:rowOff>84585</xdr:rowOff>
    </xdr:to>
    <xdr:sp macro="" textlink="">
      <xdr:nvSpPr>
        <xdr:cNvPr id="31" name="Text Box 2"/>
        <xdr:cNvSpPr txBox="1">
          <a:spLocks noChangeArrowheads="1"/>
        </xdr:cNvSpPr>
      </xdr:nvSpPr>
      <xdr:spPr bwMode="auto">
        <a:xfrm>
          <a:off x="302372" y="4976169"/>
          <a:ext cx="947106" cy="451941"/>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E38647"/>
              </a:solidFill>
              <a:effectLst/>
              <a:latin typeface="Open Sans Semibold" panose="020B0706030804020204" pitchFamily="34" charset="0"/>
              <a:ea typeface="Calibri"/>
              <a:cs typeface="Times New Roman" panose="02020603050405020304" pitchFamily="18" charset="0"/>
            </a:rPr>
            <a:t>THIRD</a:t>
          </a:r>
        </a:p>
        <a:p>
          <a:pPr marL="0" marR="0" algn="ctr">
            <a:spcBef>
              <a:spcPts val="0"/>
            </a:spcBef>
            <a:spcAft>
              <a:spcPts val="0"/>
            </a:spcAft>
          </a:pPr>
          <a:r>
            <a:rPr lang="en-US" sz="1200">
              <a:solidFill>
                <a:srgbClr val="E38647"/>
              </a:solidFill>
              <a:effectLst/>
              <a:latin typeface="Open Sans Semibold" panose="020B0706030804020204" pitchFamily="34" charset="0"/>
              <a:ea typeface="Calibri"/>
              <a:cs typeface="Times New Roman" panose="02020603050405020304" pitchFamily="18" charset="0"/>
            </a:rPr>
            <a:t>EXCHANGE</a:t>
          </a:r>
          <a:endParaRPr lang="en-US" sz="1100">
            <a:solidFill>
              <a:srgbClr val="E38647"/>
            </a:solidFill>
            <a:effectLst/>
            <a:latin typeface="Calibri"/>
            <a:ea typeface="Calibri"/>
            <a:cs typeface="Times New Roman" panose="02020603050405020304" pitchFamily="18" charset="0"/>
          </a:endParaRPr>
        </a:p>
      </xdr:txBody>
    </xdr:sp>
    <xdr:clientData/>
  </xdr:twoCellAnchor>
  <xdr:twoCellAnchor>
    <xdr:from>
      <xdr:col>0</xdr:col>
      <xdr:colOff>189035</xdr:colOff>
      <xdr:row>25</xdr:row>
      <xdr:rowOff>5911</xdr:rowOff>
    </xdr:from>
    <xdr:to>
      <xdr:col>1</xdr:col>
      <xdr:colOff>323026</xdr:colOff>
      <xdr:row>25</xdr:row>
      <xdr:rowOff>5911</xdr:rowOff>
    </xdr:to>
    <xdr:cxnSp macro="">
      <xdr:nvCxnSpPr>
        <xdr:cNvPr id="32" name="Straight Connector 31"/>
        <xdr:cNvCxnSpPr/>
      </xdr:nvCxnSpPr>
      <xdr:spPr>
        <a:xfrm>
          <a:off x="189035" y="4930336"/>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189035</xdr:colOff>
      <xdr:row>27</xdr:row>
      <xdr:rowOff>111306</xdr:rowOff>
    </xdr:from>
    <xdr:to>
      <xdr:col>1</xdr:col>
      <xdr:colOff>323026</xdr:colOff>
      <xdr:row>27</xdr:row>
      <xdr:rowOff>111306</xdr:rowOff>
    </xdr:to>
    <xdr:cxnSp macro="">
      <xdr:nvCxnSpPr>
        <xdr:cNvPr id="33" name="Straight Connector 32"/>
        <xdr:cNvCxnSpPr/>
      </xdr:nvCxnSpPr>
      <xdr:spPr>
        <a:xfrm>
          <a:off x="189035" y="5454831"/>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32</xdr:row>
      <xdr:rowOff>22017</xdr:rowOff>
    </xdr:from>
    <xdr:to>
      <xdr:col>1</xdr:col>
      <xdr:colOff>317166</xdr:colOff>
      <xdr:row>32</xdr:row>
      <xdr:rowOff>22017</xdr:rowOff>
    </xdr:to>
    <xdr:cxnSp macro="">
      <xdr:nvCxnSpPr>
        <xdr:cNvPr id="34" name="Straight Connector 33"/>
        <xdr:cNvCxnSpPr/>
      </xdr:nvCxnSpPr>
      <xdr:spPr>
        <a:xfrm>
          <a:off x="183175" y="6413292"/>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34</xdr:row>
      <xdr:rowOff>127411</xdr:rowOff>
    </xdr:from>
    <xdr:to>
      <xdr:col>1</xdr:col>
      <xdr:colOff>317166</xdr:colOff>
      <xdr:row>34</xdr:row>
      <xdr:rowOff>127411</xdr:rowOff>
    </xdr:to>
    <xdr:cxnSp macro="">
      <xdr:nvCxnSpPr>
        <xdr:cNvPr id="35" name="Straight Connector 34"/>
        <xdr:cNvCxnSpPr/>
      </xdr:nvCxnSpPr>
      <xdr:spPr>
        <a:xfrm>
          <a:off x="183175" y="6937786"/>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432293</xdr:colOff>
      <xdr:row>4</xdr:row>
      <xdr:rowOff>117232</xdr:rowOff>
    </xdr:from>
    <xdr:to>
      <xdr:col>8</xdr:col>
      <xdr:colOff>1386201</xdr:colOff>
      <xdr:row>6</xdr:row>
      <xdr:rowOff>186232</xdr:rowOff>
    </xdr:to>
    <xdr:pic>
      <xdr:nvPicPr>
        <xdr:cNvPr id="39" name="Picture 38" descr="ZIM 100T.jpg"/>
        <xdr:cNvPicPr>
          <a:picLocks noChangeAspect="1"/>
        </xdr:cNvPicPr>
      </xdr:nvPicPr>
      <xdr:blipFill>
        <a:blip xmlns:r="http://schemas.openxmlformats.org/officeDocument/2006/relationships" r:embed="rId1" cstate="print"/>
        <a:stretch>
          <a:fillRect/>
        </a:stretch>
      </xdr:blipFill>
      <xdr:spPr>
        <a:xfrm>
          <a:off x="5517178" y="879232"/>
          <a:ext cx="953908" cy="450000"/>
        </a:xfrm>
        <a:prstGeom prst="rect">
          <a:avLst/>
        </a:prstGeom>
      </xdr:spPr>
    </xdr:pic>
    <xdr:clientData/>
  </xdr:twoCellAnchor>
  <xdr:twoCellAnchor editAs="oneCell">
    <xdr:from>
      <xdr:col>6</xdr:col>
      <xdr:colOff>974483</xdr:colOff>
      <xdr:row>4</xdr:row>
      <xdr:rowOff>117231</xdr:rowOff>
    </xdr:from>
    <xdr:to>
      <xdr:col>8</xdr:col>
      <xdr:colOff>310481</xdr:colOff>
      <xdr:row>6</xdr:row>
      <xdr:rowOff>186231</xdr:rowOff>
    </xdr:to>
    <xdr:pic>
      <xdr:nvPicPr>
        <xdr:cNvPr id="40" name="Picture 39" descr="Image result for zimbabwe 50 trillio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3387" y="879231"/>
          <a:ext cx="881979"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95252</xdr:colOff>
      <xdr:row>4</xdr:row>
      <xdr:rowOff>117231</xdr:rowOff>
    </xdr:from>
    <xdr:to>
      <xdr:col>6</xdr:col>
      <xdr:colOff>854299</xdr:colOff>
      <xdr:row>6</xdr:row>
      <xdr:rowOff>186231</xdr:rowOff>
    </xdr:to>
    <xdr:pic>
      <xdr:nvPicPr>
        <xdr:cNvPr id="41" name="Picture 40" descr="Image result for zimbabwe 20 trillio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87617" y="879231"/>
          <a:ext cx="905586"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337040</xdr:colOff>
      <xdr:row>4</xdr:row>
      <xdr:rowOff>124558</xdr:rowOff>
    </xdr:from>
    <xdr:to>
      <xdr:col>4</xdr:col>
      <xdr:colOff>617100</xdr:colOff>
      <xdr:row>7</xdr:row>
      <xdr:rowOff>3058</xdr:rowOff>
    </xdr:to>
    <xdr:pic>
      <xdr:nvPicPr>
        <xdr:cNvPr id="42" name="Picture 41" descr="Image result for zimbabwe 10 trillio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54521" y="886558"/>
          <a:ext cx="910175"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710710</xdr:colOff>
      <xdr:row>1</xdr:row>
      <xdr:rowOff>36635</xdr:rowOff>
    </xdr:from>
    <xdr:to>
      <xdr:col>3</xdr:col>
      <xdr:colOff>395653</xdr:colOff>
      <xdr:row>2</xdr:row>
      <xdr:rowOff>153865</xdr:rowOff>
    </xdr:to>
    <xdr:sp macro="" textlink="">
      <xdr:nvSpPr>
        <xdr:cNvPr id="43" name="Rounded Rectangle 42">
          <a:hlinkClick xmlns:r="http://schemas.openxmlformats.org/officeDocument/2006/relationships" r:id="rId5"/>
        </xdr:cNvPr>
        <xdr:cNvSpPr/>
      </xdr:nvSpPr>
      <xdr:spPr>
        <a:xfrm>
          <a:off x="1682260" y="227135"/>
          <a:ext cx="827943" cy="307730"/>
        </a:xfrm>
        <a:prstGeom prst="roundRect">
          <a:avLst>
            <a:gd name="adj" fmla="val 38095"/>
          </a:avLst>
        </a:prstGeom>
        <a:solidFill>
          <a:srgbClr val="1A9E74"/>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DINAR</a:t>
          </a:r>
        </a:p>
      </xdr:txBody>
    </xdr:sp>
    <xdr:clientData/>
  </xdr:twoCellAnchor>
  <xdr:twoCellAnchor>
    <xdr:from>
      <xdr:col>3</xdr:col>
      <xdr:colOff>512883</xdr:colOff>
      <xdr:row>1</xdr:row>
      <xdr:rowOff>36635</xdr:rowOff>
    </xdr:from>
    <xdr:to>
      <xdr:col>5</xdr:col>
      <xdr:colOff>65942</xdr:colOff>
      <xdr:row>2</xdr:row>
      <xdr:rowOff>153865</xdr:rowOff>
    </xdr:to>
    <xdr:sp macro="" textlink="">
      <xdr:nvSpPr>
        <xdr:cNvPr id="44" name="Rounded Rectangle 43">
          <a:hlinkClick xmlns:r="http://schemas.openxmlformats.org/officeDocument/2006/relationships" r:id="rId6"/>
        </xdr:cNvPr>
        <xdr:cNvSpPr/>
      </xdr:nvSpPr>
      <xdr:spPr>
        <a:xfrm>
          <a:off x="2627433" y="227135"/>
          <a:ext cx="829409" cy="307730"/>
        </a:xfrm>
        <a:prstGeom prst="roundRect">
          <a:avLst>
            <a:gd name="adj" fmla="val 38095"/>
          </a:avLst>
        </a:prstGeom>
        <a:solidFill>
          <a:srgbClr val="E74E47"/>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RIAL</a:t>
          </a:r>
        </a:p>
      </xdr:txBody>
    </xdr:sp>
    <xdr:clientData/>
  </xdr:twoCellAnchor>
  <xdr:twoCellAnchor>
    <xdr:from>
      <xdr:col>6</xdr:col>
      <xdr:colOff>51289</xdr:colOff>
      <xdr:row>1</xdr:row>
      <xdr:rowOff>36635</xdr:rowOff>
    </xdr:from>
    <xdr:to>
      <xdr:col>6</xdr:col>
      <xdr:colOff>879232</xdr:colOff>
      <xdr:row>2</xdr:row>
      <xdr:rowOff>153865</xdr:rowOff>
    </xdr:to>
    <xdr:sp macro="" textlink="">
      <xdr:nvSpPr>
        <xdr:cNvPr id="45" name="Rounded Rectangle 44">
          <a:hlinkClick xmlns:r="http://schemas.openxmlformats.org/officeDocument/2006/relationships" r:id="rId7"/>
        </xdr:cNvPr>
        <xdr:cNvSpPr/>
      </xdr:nvSpPr>
      <xdr:spPr>
        <a:xfrm>
          <a:off x="3585064" y="227135"/>
          <a:ext cx="827943" cy="307730"/>
        </a:xfrm>
        <a:prstGeom prst="roundRect">
          <a:avLst>
            <a:gd name="adj" fmla="val 38095"/>
          </a:avLst>
        </a:prstGeom>
        <a:solidFill>
          <a:srgbClr val="0BAFC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DONG</a:t>
          </a:r>
        </a:p>
      </xdr:txBody>
    </xdr:sp>
    <xdr:clientData/>
  </xdr:twoCellAnchor>
  <xdr:twoCellAnchor>
    <xdr:from>
      <xdr:col>6</xdr:col>
      <xdr:colOff>1011115</xdr:colOff>
      <xdr:row>1</xdr:row>
      <xdr:rowOff>43961</xdr:rowOff>
    </xdr:from>
    <xdr:to>
      <xdr:col>8</xdr:col>
      <xdr:colOff>293077</xdr:colOff>
      <xdr:row>2</xdr:row>
      <xdr:rowOff>161191</xdr:rowOff>
    </xdr:to>
    <xdr:sp macro="" textlink="">
      <xdr:nvSpPr>
        <xdr:cNvPr id="46" name="Rounded Rectangle 45">
          <a:hlinkClick xmlns:r="http://schemas.openxmlformats.org/officeDocument/2006/relationships" r:id="rId8"/>
        </xdr:cNvPr>
        <xdr:cNvSpPr/>
      </xdr:nvSpPr>
      <xdr:spPr>
        <a:xfrm>
          <a:off x="4544890" y="234461"/>
          <a:ext cx="825012" cy="307730"/>
        </a:xfrm>
        <a:prstGeom prst="roundRect">
          <a:avLst>
            <a:gd name="adj" fmla="val 38095"/>
          </a:avLst>
        </a:prstGeom>
        <a:solidFill>
          <a:srgbClr val="E38647"/>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ZIM</a:t>
          </a:r>
        </a:p>
      </xdr:txBody>
    </xdr:sp>
    <xdr:clientData/>
  </xdr:twoCellAnchor>
  <xdr:twoCellAnchor>
    <xdr:from>
      <xdr:col>8</xdr:col>
      <xdr:colOff>454268</xdr:colOff>
      <xdr:row>1</xdr:row>
      <xdr:rowOff>43961</xdr:rowOff>
    </xdr:from>
    <xdr:to>
      <xdr:col>8</xdr:col>
      <xdr:colOff>1318845</xdr:colOff>
      <xdr:row>2</xdr:row>
      <xdr:rowOff>161191</xdr:rowOff>
    </xdr:to>
    <xdr:sp macro="" textlink="">
      <xdr:nvSpPr>
        <xdr:cNvPr id="47" name="Rounded Rectangle 46">
          <a:hlinkClick xmlns:r="http://schemas.openxmlformats.org/officeDocument/2006/relationships" r:id="rId9"/>
        </xdr:cNvPr>
        <xdr:cNvSpPr/>
      </xdr:nvSpPr>
      <xdr:spPr>
        <a:xfrm>
          <a:off x="5531093" y="234461"/>
          <a:ext cx="864577" cy="307730"/>
        </a:xfrm>
        <a:prstGeom prst="roundRect">
          <a:avLst>
            <a:gd name="adj" fmla="val 38095"/>
          </a:avLst>
        </a:prstGeom>
        <a:solidFill>
          <a:srgbClr val="9E64A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RUPIAH</a:t>
          </a:r>
        </a:p>
      </xdr:txBody>
    </xdr:sp>
    <xdr:clientData/>
  </xdr:twoCellAnchor>
  <xdr:twoCellAnchor>
    <xdr:from>
      <xdr:col>0</xdr:col>
      <xdr:colOff>296512</xdr:colOff>
      <xdr:row>32</xdr:row>
      <xdr:rowOff>67850</xdr:rowOff>
    </xdr:from>
    <xdr:to>
      <xdr:col>1</xdr:col>
      <xdr:colOff>272068</xdr:colOff>
      <xdr:row>34</xdr:row>
      <xdr:rowOff>100690</xdr:rowOff>
    </xdr:to>
    <xdr:sp macro="" textlink="">
      <xdr:nvSpPr>
        <xdr:cNvPr id="48" name="Text Box 2"/>
        <xdr:cNvSpPr txBox="1">
          <a:spLocks noChangeArrowheads="1"/>
        </xdr:cNvSpPr>
      </xdr:nvSpPr>
      <xdr:spPr bwMode="auto">
        <a:xfrm>
          <a:off x="296512" y="3540812"/>
          <a:ext cx="950037" cy="457801"/>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E38647"/>
              </a:solidFill>
              <a:effectLst/>
              <a:latin typeface="Open Sans Semibold" panose="020B0706030804020204" pitchFamily="34" charset="0"/>
              <a:ea typeface="Calibri"/>
              <a:cs typeface="Times New Roman" panose="02020603050405020304" pitchFamily="18" charset="0"/>
            </a:rPr>
            <a:t>SECOND</a:t>
          </a:r>
        </a:p>
        <a:p>
          <a:pPr marL="0" marR="0" algn="ctr">
            <a:spcBef>
              <a:spcPts val="0"/>
            </a:spcBef>
            <a:spcAft>
              <a:spcPts val="0"/>
            </a:spcAft>
          </a:pPr>
          <a:r>
            <a:rPr lang="en-US" sz="1200">
              <a:solidFill>
                <a:srgbClr val="E38647"/>
              </a:solidFill>
              <a:effectLst/>
              <a:latin typeface="Open Sans Semibold" panose="020B0706030804020204" pitchFamily="34" charset="0"/>
              <a:ea typeface="Calibri"/>
              <a:cs typeface="Times New Roman" panose="02020603050405020304" pitchFamily="18" charset="0"/>
            </a:rPr>
            <a:t>EXCHANGE</a:t>
          </a:r>
          <a:endParaRPr lang="en-US" sz="1100">
            <a:solidFill>
              <a:srgbClr val="E38647"/>
            </a:solidFill>
            <a:effectLst/>
            <a:latin typeface="Calibri"/>
            <a:ea typeface="Calibri"/>
            <a:cs typeface="Times New Roman" panose="02020603050405020304" pitchFamily="18" charset="0"/>
          </a:endParaRPr>
        </a:p>
      </xdr:txBody>
    </xdr:sp>
    <xdr:clientData/>
  </xdr:twoCellAnchor>
  <xdr:twoCellAnchor>
    <xdr:from>
      <xdr:col>0</xdr:col>
      <xdr:colOff>183175</xdr:colOff>
      <xdr:row>32</xdr:row>
      <xdr:rowOff>22017</xdr:rowOff>
    </xdr:from>
    <xdr:to>
      <xdr:col>1</xdr:col>
      <xdr:colOff>317166</xdr:colOff>
      <xdr:row>32</xdr:row>
      <xdr:rowOff>22017</xdr:rowOff>
    </xdr:to>
    <xdr:cxnSp macro="">
      <xdr:nvCxnSpPr>
        <xdr:cNvPr id="49" name="Straight Connector 48"/>
        <xdr:cNvCxnSpPr/>
      </xdr:nvCxnSpPr>
      <xdr:spPr>
        <a:xfrm>
          <a:off x="183175" y="3494979"/>
          <a:ext cx="1108472"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34</xdr:row>
      <xdr:rowOff>127411</xdr:rowOff>
    </xdr:from>
    <xdr:to>
      <xdr:col>1</xdr:col>
      <xdr:colOff>317166</xdr:colOff>
      <xdr:row>34</xdr:row>
      <xdr:rowOff>127411</xdr:rowOff>
    </xdr:to>
    <xdr:cxnSp macro="">
      <xdr:nvCxnSpPr>
        <xdr:cNvPr id="50" name="Straight Connector 49"/>
        <xdr:cNvCxnSpPr/>
      </xdr:nvCxnSpPr>
      <xdr:spPr>
        <a:xfrm>
          <a:off x="183175" y="4025334"/>
          <a:ext cx="1108472"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483578</xdr:colOff>
      <xdr:row>15</xdr:row>
      <xdr:rowOff>14653</xdr:rowOff>
    </xdr:from>
    <xdr:ext cx="835269" cy="436786"/>
    <xdr:sp macro="" textlink="">
      <xdr:nvSpPr>
        <xdr:cNvPr id="36" name="TextBox 35"/>
        <xdr:cNvSpPr txBox="1"/>
      </xdr:nvSpPr>
      <xdr:spPr>
        <a:xfrm>
          <a:off x="1458059" y="2842845"/>
          <a:ext cx="835269"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100"/>
            <a:t>(* 6 ZEROS REMOVED)</a:t>
          </a:r>
        </a:p>
      </xdr:txBody>
    </xdr:sp>
    <xdr:clientData/>
  </xdr:oneCellAnchor>
  <xdr:oneCellAnchor>
    <xdr:from>
      <xdr:col>6</xdr:col>
      <xdr:colOff>630117</xdr:colOff>
      <xdr:row>47</xdr:row>
      <xdr:rowOff>161191</xdr:rowOff>
    </xdr:from>
    <xdr:ext cx="2410557" cy="220830"/>
    <xdr:sp macro="" textlink="">
      <xdr:nvSpPr>
        <xdr:cNvPr id="37" name="TextBox 36"/>
        <xdr:cNvSpPr txBox="1"/>
      </xdr:nvSpPr>
      <xdr:spPr>
        <a:xfrm>
          <a:off x="4169021" y="9766787"/>
          <a:ext cx="2410557" cy="22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000" b="1">
              <a:solidFill>
                <a:schemeClr val="bg1"/>
              </a:solidFill>
              <a:latin typeface="Open Sans" pitchFamily="34" charset="0"/>
              <a:ea typeface="Open Sans" pitchFamily="34" charset="0"/>
              <a:cs typeface="Open Sans" pitchFamily="34" charset="0"/>
            </a:rPr>
            <a:t>www.CurrencyExchangePlanner.com</a:t>
          </a:r>
        </a:p>
      </xdr:txBody>
    </xdr:sp>
    <xdr:clientData/>
  </xdr:oneCellAnchor>
  <xdr:twoCellAnchor>
    <xdr:from>
      <xdr:col>0</xdr:col>
      <xdr:colOff>139212</xdr:colOff>
      <xdr:row>44</xdr:row>
      <xdr:rowOff>43958</xdr:rowOff>
    </xdr:from>
    <xdr:to>
      <xdr:col>1</xdr:col>
      <xdr:colOff>402981</xdr:colOff>
      <xdr:row>45</xdr:row>
      <xdr:rowOff>107703</xdr:rowOff>
    </xdr:to>
    <xdr:sp macro="" textlink="">
      <xdr:nvSpPr>
        <xdr:cNvPr id="51" name="Rounded Rectangle 50">
          <a:hlinkClick xmlns:r="http://schemas.openxmlformats.org/officeDocument/2006/relationships" r:id="rId10"/>
        </xdr:cNvPr>
        <xdr:cNvSpPr/>
      </xdr:nvSpPr>
      <xdr:spPr>
        <a:xfrm>
          <a:off x="139212" y="9026766"/>
          <a:ext cx="1238250"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twoCellAnchor>
    <xdr:from>
      <xdr:col>0</xdr:col>
      <xdr:colOff>109905</xdr:colOff>
      <xdr:row>8</xdr:row>
      <xdr:rowOff>29324</xdr:rowOff>
    </xdr:from>
    <xdr:to>
      <xdr:col>1</xdr:col>
      <xdr:colOff>373674</xdr:colOff>
      <xdr:row>9</xdr:row>
      <xdr:rowOff>78414</xdr:rowOff>
    </xdr:to>
    <xdr:sp macro="" textlink="">
      <xdr:nvSpPr>
        <xdr:cNvPr id="52" name="Rounded Rectangle 51">
          <a:hlinkClick xmlns:r="http://schemas.openxmlformats.org/officeDocument/2006/relationships" r:id="rId10"/>
        </xdr:cNvPr>
        <xdr:cNvSpPr/>
      </xdr:nvSpPr>
      <xdr:spPr>
        <a:xfrm>
          <a:off x="109905" y="1553324"/>
          <a:ext cx="1238250"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oneCellAnchor>
    <xdr:from>
      <xdr:col>2</xdr:col>
      <xdr:colOff>24848</xdr:colOff>
      <xdr:row>18</xdr:row>
      <xdr:rowOff>16565</xdr:rowOff>
    </xdr:from>
    <xdr:ext cx="4544514" cy="937629"/>
    <xdr:sp macro="" textlink="">
      <xdr:nvSpPr>
        <xdr:cNvPr id="53" name="Rectangle 52"/>
        <xdr:cNvSpPr/>
      </xdr:nvSpPr>
      <xdr:spPr>
        <a:xfrm>
          <a:off x="2078935" y="3536674"/>
          <a:ext cx="4544514"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TRIAL VERSION</a:t>
          </a:r>
        </a:p>
      </xdr:txBody>
    </xdr:sp>
    <xdr:clientData/>
  </xdr:oneCellAnchor>
</xdr:wsDr>
</file>

<file path=xl/drawings/drawing26.xml><?xml version="1.0" encoding="utf-8"?>
<xdr:wsDr xmlns:xdr="http://schemas.openxmlformats.org/drawingml/2006/spreadsheetDrawing" xmlns:a="http://schemas.openxmlformats.org/drawingml/2006/main">
  <xdr:twoCellAnchor editAs="absolute">
    <xdr:from>
      <xdr:col>0</xdr:col>
      <xdr:colOff>29308</xdr:colOff>
      <xdr:row>4</xdr:row>
      <xdr:rowOff>95250</xdr:rowOff>
    </xdr:from>
    <xdr:to>
      <xdr:col>8</xdr:col>
      <xdr:colOff>1560633</xdr:colOff>
      <xdr:row>7</xdr:row>
      <xdr:rowOff>95248</xdr:rowOff>
    </xdr:to>
    <xdr:sp macro="" textlink="">
      <xdr:nvSpPr>
        <xdr:cNvPr id="2" name="Rectangle 1"/>
        <xdr:cNvSpPr>
          <a:spLocks noChangeAspect="1"/>
        </xdr:cNvSpPr>
      </xdr:nvSpPr>
      <xdr:spPr>
        <a:xfrm>
          <a:off x="29308" y="857250"/>
          <a:ext cx="6608150" cy="571498"/>
        </a:xfrm>
        <a:prstGeom prst="rect">
          <a:avLst/>
        </a:prstGeom>
        <a:solidFill>
          <a:srgbClr val="2F2F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29308</xdr:colOff>
      <xdr:row>0</xdr:row>
      <xdr:rowOff>0</xdr:rowOff>
    </xdr:from>
    <xdr:to>
      <xdr:col>1</xdr:col>
      <xdr:colOff>483577</xdr:colOff>
      <xdr:row>48</xdr:row>
      <xdr:rowOff>139211</xdr:rowOff>
    </xdr:to>
    <xdr:sp macro="" textlink="">
      <xdr:nvSpPr>
        <xdr:cNvPr id="10" name="Rectangle 9"/>
        <xdr:cNvSpPr>
          <a:spLocks noChangeAspect="1"/>
        </xdr:cNvSpPr>
      </xdr:nvSpPr>
      <xdr:spPr>
        <a:xfrm>
          <a:off x="29308" y="0"/>
          <a:ext cx="1425819" cy="9908930"/>
        </a:xfrm>
        <a:prstGeom prst="rect">
          <a:avLst/>
        </a:prstGeom>
        <a:solidFill>
          <a:srgbClr val="2F2F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14654</xdr:colOff>
      <xdr:row>0</xdr:row>
      <xdr:rowOff>8950</xdr:rowOff>
    </xdr:from>
    <xdr:to>
      <xdr:col>1</xdr:col>
      <xdr:colOff>476251</xdr:colOff>
      <xdr:row>3</xdr:row>
      <xdr:rowOff>145591</xdr:rowOff>
    </xdr:to>
    <xdr:sp macro="" textlink="">
      <xdr:nvSpPr>
        <xdr:cNvPr id="11" name="Text Box 26"/>
        <xdr:cNvSpPr txBox="1">
          <a:spLocks noChangeAspect="1"/>
        </xdr:cNvSpPr>
      </xdr:nvSpPr>
      <xdr:spPr>
        <a:xfrm>
          <a:off x="14654" y="8950"/>
          <a:ext cx="1433147" cy="7081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ctr" anchorCtr="0" forceAA="0" compatLnSpc="1">
          <a:prstTxWarp prst="textNoShape">
            <a:avLst/>
          </a:prstTxWarp>
          <a:noAutofit/>
        </a:bodyPr>
        <a:lstStyle/>
        <a:p>
          <a:pPr marL="0" marR="0" algn="ctr">
            <a:spcBef>
              <a:spcPts val="0"/>
            </a:spcBef>
            <a:spcAft>
              <a:spcPts val="0"/>
            </a:spcAft>
          </a:pPr>
          <a:r>
            <a:rPr lang="en-US" sz="3200">
              <a:solidFill>
                <a:srgbClr val="FFFFFF"/>
              </a:solidFill>
              <a:effectLst/>
              <a:latin typeface="Open Sans Light" panose="020B0306030504020204" pitchFamily="34" charset="0"/>
              <a:ea typeface="Calibri"/>
              <a:cs typeface="Times New Roman" panose="02020603050405020304" pitchFamily="18" charset="0"/>
            </a:rPr>
            <a:t>RUPIAH</a:t>
          </a:r>
          <a:endParaRPr lang="en-US" sz="3200">
            <a:effectLst/>
            <a:ea typeface="Calibri"/>
            <a:cs typeface="Times New Roman" panose="02020603050405020304" pitchFamily="18" charset="0"/>
          </a:endParaRPr>
        </a:p>
      </xdr:txBody>
    </xdr:sp>
    <xdr:clientData/>
  </xdr:twoCellAnchor>
  <xdr:twoCellAnchor editAs="absolute">
    <xdr:from>
      <xdr:col>0</xdr:col>
      <xdr:colOff>195720</xdr:colOff>
      <xdr:row>9</xdr:row>
      <xdr:rowOff>200209</xdr:rowOff>
    </xdr:from>
    <xdr:to>
      <xdr:col>1</xdr:col>
      <xdr:colOff>329711</xdr:colOff>
      <xdr:row>13</xdr:row>
      <xdr:rowOff>5200</xdr:rowOff>
    </xdr:to>
    <xdr:grpSp>
      <xdr:nvGrpSpPr>
        <xdr:cNvPr id="12" name="issued to"/>
        <xdr:cNvGrpSpPr>
          <a:grpSpLocks noChangeAspect="1"/>
        </xdr:cNvGrpSpPr>
      </xdr:nvGrpSpPr>
      <xdr:grpSpPr>
        <a:xfrm>
          <a:off x="195720" y="1956122"/>
          <a:ext cx="1103056" cy="525578"/>
          <a:chOff x="0" y="333982"/>
          <a:chExt cx="1040765" cy="514350"/>
        </a:xfrm>
      </xdr:grpSpPr>
      <xdr:sp macro="" textlink="">
        <xdr:nvSpPr>
          <xdr:cNvPr id="13" name="Text Box 2"/>
          <xdr:cNvSpPr txBox="1">
            <a:spLocks noChangeArrowheads="1"/>
          </xdr:cNvSpPr>
        </xdr:nvSpPr>
        <xdr:spPr bwMode="auto">
          <a:xfrm>
            <a:off x="106414" y="378432"/>
            <a:ext cx="892007" cy="443986"/>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9E64A9"/>
                </a:solidFill>
                <a:effectLst/>
                <a:latin typeface="Open Sans Semibold" panose="020B0706030804020204" pitchFamily="34" charset="0"/>
                <a:ea typeface="Calibri"/>
                <a:cs typeface="Times New Roman" panose="02020603050405020304" pitchFamily="18" charset="0"/>
              </a:rPr>
              <a:t>FIRST</a:t>
            </a:r>
          </a:p>
          <a:p>
            <a:pPr marL="0" marR="0" algn="ctr">
              <a:spcBef>
                <a:spcPts val="0"/>
              </a:spcBef>
              <a:spcAft>
                <a:spcPts val="0"/>
              </a:spcAft>
            </a:pPr>
            <a:r>
              <a:rPr lang="en-US" sz="1200">
                <a:solidFill>
                  <a:srgbClr val="9E64A9"/>
                </a:solidFill>
                <a:effectLst/>
                <a:latin typeface="Open Sans Semibold" panose="020B0706030804020204" pitchFamily="34" charset="0"/>
                <a:ea typeface="Calibri"/>
                <a:cs typeface="Times New Roman" panose="02020603050405020304" pitchFamily="18" charset="0"/>
              </a:rPr>
              <a:t>EXCHANGE</a:t>
            </a:r>
            <a:endParaRPr lang="en-US" sz="1100">
              <a:solidFill>
                <a:srgbClr val="9E64A9"/>
              </a:solidFill>
              <a:effectLst/>
              <a:latin typeface="Calibri"/>
              <a:ea typeface="Calibri"/>
              <a:cs typeface="Times New Roman" panose="02020603050405020304" pitchFamily="18" charset="0"/>
            </a:endParaRPr>
          </a:p>
        </xdr:txBody>
      </xdr:sp>
      <xdr:cxnSp macro="">
        <xdr:nvCxnSpPr>
          <xdr:cNvPr id="14" name="Straight Connector 13"/>
          <xdr:cNvCxnSpPr/>
        </xdr:nvCxnSpPr>
        <xdr:spPr>
          <a:xfrm>
            <a:off x="0" y="333982"/>
            <a:ext cx="104076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0" y="848332"/>
            <a:ext cx="104076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29309</xdr:colOff>
      <xdr:row>45</xdr:row>
      <xdr:rowOff>197758</xdr:rowOff>
    </xdr:from>
    <xdr:to>
      <xdr:col>8</xdr:col>
      <xdr:colOff>1553308</xdr:colOff>
      <xdr:row>48</xdr:row>
      <xdr:rowOff>142575</xdr:rowOff>
    </xdr:to>
    <xdr:grpSp>
      <xdr:nvGrpSpPr>
        <xdr:cNvPr id="16" name="Group 15"/>
        <xdr:cNvGrpSpPr>
          <a:grpSpLocks noChangeAspect="1"/>
        </xdr:cNvGrpSpPr>
      </xdr:nvGrpSpPr>
      <xdr:grpSpPr>
        <a:xfrm>
          <a:off x="29309" y="9283780"/>
          <a:ext cx="6592956" cy="557730"/>
          <a:chOff x="1" y="21237"/>
          <a:chExt cx="6913099" cy="548403"/>
        </a:xfrm>
      </xdr:grpSpPr>
      <xdr:sp macro="" textlink="">
        <xdr:nvSpPr>
          <xdr:cNvPr id="17" name="Rectangle 16"/>
          <xdr:cNvSpPr/>
        </xdr:nvSpPr>
        <xdr:spPr>
          <a:xfrm>
            <a:off x="1" y="21237"/>
            <a:ext cx="6913099" cy="399775"/>
          </a:xfrm>
          <a:prstGeom prst="rect">
            <a:avLst/>
          </a:prstGeom>
          <a:solidFill>
            <a:srgbClr val="0099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18" name="Rectangle 17"/>
          <xdr:cNvSpPr/>
        </xdr:nvSpPr>
        <xdr:spPr>
          <a:xfrm>
            <a:off x="1" y="79477"/>
            <a:ext cx="6913099" cy="490163"/>
          </a:xfrm>
          <a:prstGeom prst="rect">
            <a:avLst/>
          </a:prstGeom>
          <a:solidFill>
            <a:srgbClr val="2F2F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clientData/>
  </xdr:twoCellAnchor>
  <xdr:twoCellAnchor editAs="absolute">
    <xdr:from>
      <xdr:col>0</xdr:col>
      <xdr:colOff>102574</xdr:colOff>
      <xdr:row>46</xdr:row>
      <xdr:rowOff>104167</xdr:rowOff>
    </xdr:from>
    <xdr:to>
      <xdr:col>7</xdr:col>
      <xdr:colOff>7323</xdr:colOff>
      <xdr:row>47</xdr:row>
      <xdr:rowOff>137701</xdr:rowOff>
    </xdr:to>
    <xdr:sp macro="" textlink="">
      <xdr:nvSpPr>
        <xdr:cNvPr id="19" name="Text Box 7"/>
        <xdr:cNvSpPr txBox="1">
          <a:spLocks noChangeAspect="1"/>
        </xdr:cNvSpPr>
      </xdr:nvSpPr>
      <xdr:spPr>
        <a:xfrm>
          <a:off x="102574" y="9511936"/>
          <a:ext cx="4843095" cy="23136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600" i="1">
              <a:solidFill>
                <a:schemeClr val="bg1"/>
              </a:solidFill>
              <a:effectLst/>
              <a:latin typeface="+mn-lt"/>
              <a:ea typeface="+mn-ea"/>
              <a:cs typeface="+mn-cs"/>
            </a:rPr>
            <a:t>Currency</a:t>
          </a:r>
          <a:r>
            <a:rPr lang="en-US" sz="1600" i="1" baseline="0">
              <a:solidFill>
                <a:schemeClr val="bg1"/>
              </a:solidFill>
              <a:effectLst/>
              <a:latin typeface="+mn-lt"/>
              <a:ea typeface="+mn-ea"/>
              <a:cs typeface="+mn-cs"/>
            </a:rPr>
            <a:t> </a:t>
          </a:r>
          <a:r>
            <a:rPr lang="en-US" sz="1600" i="1">
              <a:solidFill>
                <a:srgbClr val="9E64A9"/>
              </a:solidFill>
              <a:effectLst/>
              <a:latin typeface="Open Sans" panose="020B0606030504020204" pitchFamily="34" charset="0"/>
              <a:ea typeface="Calibri"/>
              <a:cs typeface="Times New Roman" panose="02020603050405020304" pitchFamily="18" charset="0"/>
            </a:rPr>
            <a:t>Exchange</a:t>
          </a:r>
          <a:r>
            <a:rPr lang="en-US" sz="1600" i="1">
              <a:solidFill>
                <a:srgbClr val="009999"/>
              </a:solidFill>
              <a:effectLst/>
              <a:latin typeface="Open Sans" panose="020B0606030504020204" pitchFamily="34" charset="0"/>
              <a:ea typeface="Calibri"/>
              <a:cs typeface="Times New Roman" panose="02020603050405020304" pitchFamily="18" charset="0"/>
            </a:rPr>
            <a:t> </a:t>
          </a:r>
          <a:r>
            <a:rPr lang="en-US" sz="16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1600">
            <a:effectLst/>
            <a:ea typeface="Calibri"/>
            <a:cs typeface="Times New Roman" panose="02020603050405020304" pitchFamily="18" charset="0"/>
          </a:endParaRPr>
        </a:p>
      </xdr:txBody>
    </xdr:sp>
    <xdr:clientData/>
  </xdr:twoCellAnchor>
  <xdr:twoCellAnchor editAs="absolute">
    <xdr:from>
      <xdr:col>0</xdr:col>
      <xdr:colOff>29308</xdr:colOff>
      <xdr:row>7</xdr:row>
      <xdr:rowOff>11045</xdr:rowOff>
    </xdr:from>
    <xdr:to>
      <xdr:col>9</xdr:col>
      <xdr:colOff>1</xdr:colOff>
      <xdr:row>7</xdr:row>
      <xdr:rowOff>100894</xdr:rowOff>
    </xdr:to>
    <xdr:sp macro="" textlink="">
      <xdr:nvSpPr>
        <xdr:cNvPr id="20" name="Rectangle 19"/>
        <xdr:cNvSpPr>
          <a:spLocks noChangeAspect="1"/>
        </xdr:cNvSpPr>
      </xdr:nvSpPr>
      <xdr:spPr>
        <a:xfrm>
          <a:off x="29308" y="1344545"/>
          <a:ext cx="6609618" cy="89849"/>
        </a:xfrm>
        <a:prstGeom prst="rect">
          <a:avLst/>
        </a:prstGeom>
        <a:solidFill>
          <a:srgbClr val="9E64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4</xdr:col>
      <xdr:colOff>298934</xdr:colOff>
      <xdr:row>17</xdr:row>
      <xdr:rowOff>199867</xdr:rowOff>
    </xdr:from>
    <xdr:to>
      <xdr:col>4</xdr:col>
      <xdr:colOff>594537</xdr:colOff>
      <xdr:row>20</xdr:row>
      <xdr:rowOff>7734</xdr:rowOff>
    </xdr:to>
    <xdr:sp macro="" textlink="">
      <xdr:nvSpPr>
        <xdr:cNvPr id="21" name="cell height size" hidden="1"/>
        <xdr:cNvSpPr>
          <a:spLocks noChangeAspect="1"/>
        </xdr:cNvSpPr>
      </xdr:nvSpPr>
      <xdr:spPr>
        <a:xfrm>
          <a:off x="3042134" y="3518230"/>
          <a:ext cx="295603" cy="43944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869928</xdr:colOff>
      <xdr:row>15</xdr:row>
      <xdr:rowOff>187224</xdr:rowOff>
    </xdr:from>
    <xdr:to>
      <xdr:col>6</xdr:col>
      <xdr:colOff>19401</xdr:colOff>
      <xdr:row>17</xdr:row>
      <xdr:rowOff>199866</xdr:rowOff>
    </xdr:to>
    <xdr:sp macro="" textlink="">
      <xdr:nvSpPr>
        <xdr:cNvPr id="22" name="cell width size" hidden="1"/>
        <xdr:cNvSpPr>
          <a:spLocks noChangeAspect="1"/>
        </xdr:cNvSpPr>
      </xdr:nvSpPr>
      <xdr:spPr>
        <a:xfrm>
          <a:off x="1841478" y="3079161"/>
          <a:ext cx="1711698" cy="4390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27841</xdr:colOff>
      <xdr:row>4</xdr:row>
      <xdr:rowOff>2245</xdr:rowOff>
    </xdr:from>
    <xdr:to>
      <xdr:col>8</xdr:col>
      <xdr:colOff>1559168</xdr:colOff>
      <xdr:row>4</xdr:row>
      <xdr:rowOff>92094</xdr:rowOff>
    </xdr:to>
    <xdr:sp macro="" textlink="">
      <xdr:nvSpPr>
        <xdr:cNvPr id="23" name="Rectangle 22"/>
        <xdr:cNvSpPr>
          <a:spLocks noChangeAspect="1"/>
        </xdr:cNvSpPr>
      </xdr:nvSpPr>
      <xdr:spPr>
        <a:xfrm>
          <a:off x="27841" y="764245"/>
          <a:ext cx="6608152" cy="89849"/>
        </a:xfrm>
        <a:prstGeom prst="rect">
          <a:avLst/>
        </a:prstGeom>
        <a:solidFill>
          <a:srgbClr val="9E64A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0</xdr:col>
      <xdr:colOff>296512</xdr:colOff>
      <xdr:row>18</xdr:row>
      <xdr:rowOff>67850</xdr:rowOff>
    </xdr:from>
    <xdr:to>
      <xdr:col>1</xdr:col>
      <xdr:colOff>272068</xdr:colOff>
      <xdr:row>20</xdr:row>
      <xdr:rowOff>100690</xdr:rowOff>
    </xdr:to>
    <xdr:sp macro="" textlink="">
      <xdr:nvSpPr>
        <xdr:cNvPr id="25" name="Text Box 2"/>
        <xdr:cNvSpPr txBox="1">
          <a:spLocks noChangeArrowheads="1"/>
        </xdr:cNvSpPr>
      </xdr:nvSpPr>
      <xdr:spPr bwMode="auto">
        <a:xfrm>
          <a:off x="296512" y="3525425"/>
          <a:ext cx="947106" cy="451940"/>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9E64A9"/>
              </a:solidFill>
              <a:effectLst/>
              <a:latin typeface="Open Sans Semibold" panose="020B0706030804020204" pitchFamily="34" charset="0"/>
              <a:ea typeface="Calibri"/>
              <a:cs typeface="Times New Roman" panose="02020603050405020304" pitchFamily="18" charset="0"/>
            </a:rPr>
            <a:t>SECOND</a:t>
          </a:r>
        </a:p>
        <a:p>
          <a:pPr marL="0" marR="0" algn="ctr">
            <a:spcBef>
              <a:spcPts val="0"/>
            </a:spcBef>
            <a:spcAft>
              <a:spcPts val="0"/>
            </a:spcAft>
          </a:pPr>
          <a:r>
            <a:rPr lang="en-US" sz="1200">
              <a:solidFill>
                <a:srgbClr val="9E64A9"/>
              </a:solidFill>
              <a:effectLst/>
              <a:latin typeface="Open Sans Semibold" panose="020B0706030804020204" pitchFamily="34" charset="0"/>
              <a:ea typeface="Calibri"/>
              <a:cs typeface="Times New Roman" panose="02020603050405020304" pitchFamily="18" charset="0"/>
            </a:rPr>
            <a:t>EXCHANGE</a:t>
          </a:r>
          <a:endParaRPr lang="en-US" sz="1100">
            <a:solidFill>
              <a:srgbClr val="9E64A9"/>
            </a:solidFill>
            <a:effectLst/>
            <a:latin typeface="Calibri"/>
            <a:ea typeface="Calibri"/>
            <a:cs typeface="Times New Roman" panose="02020603050405020304" pitchFamily="18" charset="0"/>
          </a:endParaRPr>
        </a:p>
      </xdr:txBody>
    </xdr:sp>
    <xdr:clientData/>
  </xdr:twoCellAnchor>
  <xdr:twoCellAnchor>
    <xdr:from>
      <xdr:col>0</xdr:col>
      <xdr:colOff>183175</xdr:colOff>
      <xdr:row>18</xdr:row>
      <xdr:rowOff>22017</xdr:rowOff>
    </xdr:from>
    <xdr:to>
      <xdr:col>1</xdr:col>
      <xdr:colOff>317166</xdr:colOff>
      <xdr:row>18</xdr:row>
      <xdr:rowOff>22017</xdr:rowOff>
    </xdr:to>
    <xdr:cxnSp macro="">
      <xdr:nvCxnSpPr>
        <xdr:cNvPr id="26" name="Straight Connector 25"/>
        <xdr:cNvCxnSpPr/>
      </xdr:nvCxnSpPr>
      <xdr:spPr>
        <a:xfrm>
          <a:off x="183175" y="3479592"/>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20</xdr:row>
      <xdr:rowOff>127411</xdr:rowOff>
    </xdr:from>
    <xdr:to>
      <xdr:col>1</xdr:col>
      <xdr:colOff>317166</xdr:colOff>
      <xdr:row>20</xdr:row>
      <xdr:rowOff>127411</xdr:rowOff>
    </xdr:to>
    <xdr:cxnSp macro="">
      <xdr:nvCxnSpPr>
        <xdr:cNvPr id="27" name="Straight Connector 26"/>
        <xdr:cNvCxnSpPr/>
      </xdr:nvCxnSpPr>
      <xdr:spPr>
        <a:xfrm>
          <a:off x="183175" y="4004086"/>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296512</xdr:colOff>
      <xdr:row>32</xdr:row>
      <xdr:rowOff>67850</xdr:rowOff>
    </xdr:from>
    <xdr:to>
      <xdr:col>1</xdr:col>
      <xdr:colOff>272068</xdr:colOff>
      <xdr:row>34</xdr:row>
      <xdr:rowOff>100690</xdr:rowOff>
    </xdr:to>
    <xdr:sp macro="" textlink="">
      <xdr:nvSpPr>
        <xdr:cNvPr id="28" name="Text Box 2"/>
        <xdr:cNvSpPr txBox="1">
          <a:spLocks noChangeArrowheads="1"/>
        </xdr:cNvSpPr>
      </xdr:nvSpPr>
      <xdr:spPr bwMode="auto">
        <a:xfrm>
          <a:off x="296512" y="6459125"/>
          <a:ext cx="947106" cy="451940"/>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9E64A9"/>
              </a:solidFill>
              <a:effectLst/>
              <a:latin typeface="Open Sans Semibold" panose="020B0706030804020204" pitchFamily="34" charset="0"/>
              <a:ea typeface="Calibri"/>
              <a:cs typeface="Times New Roman" panose="02020603050405020304" pitchFamily="18" charset="0"/>
            </a:rPr>
            <a:t>FORTH</a:t>
          </a:r>
        </a:p>
        <a:p>
          <a:pPr marL="0" marR="0" algn="ctr">
            <a:spcBef>
              <a:spcPts val="0"/>
            </a:spcBef>
            <a:spcAft>
              <a:spcPts val="0"/>
            </a:spcAft>
          </a:pPr>
          <a:r>
            <a:rPr lang="en-US" sz="1200">
              <a:solidFill>
                <a:srgbClr val="9E64A9"/>
              </a:solidFill>
              <a:effectLst/>
              <a:latin typeface="Open Sans Semibold" panose="020B0706030804020204" pitchFamily="34" charset="0"/>
              <a:ea typeface="Calibri"/>
              <a:cs typeface="Times New Roman" panose="02020603050405020304" pitchFamily="18" charset="0"/>
            </a:rPr>
            <a:t>EXCHANGE</a:t>
          </a:r>
          <a:endParaRPr lang="en-US" sz="1100">
            <a:solidFill>
              <a:srgbClr val="9E64A9"/>
            </a:solidFill>
            <a:effectLst/>
            <a:latin typeface="Calibri"/>
            <a:ea typeface="Calibri"/>
            <a:cs typeface="Times New Roman" panose="02020603050405020304" pitchFamily="18" charset="0"/>
          </a:endParaRPr>
        </a:p>
      </xdr:txBody>
    </xdr:sp>
    <xdr:clientData/>
  </xdr:twoCellAnchor>
  <xdr:twoCellAnchor>
    <xdr:from>
      <xdr:col>0</xdr:col>
      <xdr:colOff>183175</xdr:colOff>
      <xdr:row>32</xdr:row>
      <xdr:rowOff>22017</xdr:rowOff>
    </xdr:from>
    <xdr:to>
      <xdr:col>1</xdr:col>
      <xdr:colOff>317166</xdr:colOff>
      <xdr:row>32</xdr:row>
      <xdr:rowOff>22017</xdr:rowOff>
    </xdr:to>
    <xdr:cxnSp macro="">
      <xdr:nvCxnSpPr>
        <xdr:cNvPr id="29" name="Straight Connector 28"/>
        <xdr:cNvCxnSpPr/>
      </xdr:nvCxnSpPr>
      <xdr:spPr>
        <a:xfrm>
          <a:off x="183175" y="6413292"/>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34</xdr:row>
      <xdr:rowOff>127411</xdr:rowOff>
    </xdr:from>
    <xdr:to>
      <xdr:col>1</xdr:col>
      <xdr:colOff>317166</xdr:colOff>
      <xdr:row>34</xdr:row>
      <xdr:rowOff>127411</xdr:rowOff>
    </xdr:to>
    <xdr:cxnSp macro="">
      <xdr:nvCxnSpPr>
        <xdr:cNvPr id="30" name="Straight Connector 29"/>
        <xdr:cNvCxnSpPr/>
      </xdr:nvCxnSpPr>
      <xdr:spPr>
        <a:xfrm>
          <a:off x="183175" y="6937786"/>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302372</xdr:colOff>
      <xdr:row>25</xdr:row>
      <xdr:rowOff>51744</xdr:rowOff>
    </xdr:from>
    <xdr:to>
      <xdr:col>1</xdr:col>
      <xdr:colOff>277928</xdr:colOff>
      <xdr:row>27</xdr:row>
      <xdr:rowOff>84585</xdr:rowOff>
    </xdr:to>
    <xdr:sp macro="" textlink="">
      <xdr:nvSpPr>
        <xdr:cNvPr id="31" name="Text Box 2"/>
        <xdr:cNvSpPr txBox="1">
          <a:spLocks noChangeArrowheads="1"/>
        </xdr:cNvSpPr>
      </xdr:nvSpPr>
      <xdr:spPr bwMode="auto">
        <a:xfrm>
          <a:off x="302372" y="4976169"/>
          <a:ext cx="947106" cy="451941"/>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9E64A9"/>
              </a:solidFill>
              <a:effectLst/>
              <a:latin typeface="Open Sans Semibold" panose="020B0706030804020204" pitchFamily="34" charset="0"/>
              <a:ea typeface="Calibri"/>
              <a:cs typeface="Times New Roman" panose="02020603050405020304" pitchFamily="18" charset="0"/>
            </a:rPr>
            <a:t>THIRD</a:t>
          </a:r>
        </a:p>
        <a:p>
          <a:pPr marL="0" marR="0" algn="ctr">
            <a:spcBef>
              <a:spcPts val="0"/>
            </a:spcBef>
            <a:spcAft>
              <a:spcPts val="0"/>
            </a:spcAft>
          </a:pPr>
          <a:r>
            <a:rPr lang="en-US" sz="1200">
              <a:solidFill>
                <a:srgbClr val="9E64A9"/>
              </a:solidFill>
              <a:effectLst/>
              <a:latin typeface="Open Sans Semibold" panose="020B0706030804020204" pitchFamily="34" charset="0"/>
              <a:ea typeface="Calibri"/>
              <a:cs typeface="Times New Roman" panose="02020603050405020304" pitchFamily="18" charset="0"/>
            </a:rPr>
            <a:t>EXCHANGE</a:t>
          </a:r>
          <a:endParaRPr lang="en-US" sz="1100">
            <a:solidFill>
              <a:srgbClr val="9E64A9"/>
            </a:solidFill>
            <a:effectLst/>
            <a:latin typeface="Calibri"/>
            <a:ea typeface="Calibri"/>
            <a:cs typeface="Times New Roman" panose="02020603050405020304" pitchFamily="18" charset="0"/>
          </a:endParaRPr>
        </a:p>
      </xdr:txBody>
    </xdr:sp>
    <xdr:clientData/>
  </xdr:twoCellAnchor>
  <xdr:twoCellAnchor>
    <xdr:from>
      <xdr:col>0</xdr:col>
      <xdr:colOff>189035</xdr:colOff>
      <xdr:row>25</xdr:row>
      <xdr:rowOff>5911</xdr:rowOff>
    </xdr:from>
    <xdr:to>
      <xdr:col>1</xdr:col>
      <xdr:colOff>323026</xdr:colOff>
      <xdr:row>25</xdr:row>
      <xdr:rowOff>5911</xdr:rowOff>
    </xdr:to>
    <xdr:cxnSp macro="">
      <xdr:nvCxnSpPr>
        <xdr:cNvPr id="32" name="Straight Connector 31"/>
        <xdr:cNvCxnSpPr/>
      </xdr:nvCxnSpPr>
      <xdr:spPr>
        <a:xfrm>
          <a:off x="189035" y="4930336"/>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189035</xdr:colOff>
      <xdr:row>27</xdr:row>
      <xdr:rowOff>111306</xdr:rowOff>
    </xdr:from>
    <xdr:to>
      <xdr:col>1</xdr:col>
      <xdr:colOff>323026</xdr:colOff>
      <xdr:row>27</xdr:row>
      <xdr:rowOff>111306</xdr:rowOff>
    </xdr:to>
    <xdr:cxnSp macro="">
      <xdr:nvCxnSpPr>
        <xdr:cNvPr id="33" name="Straight Connector 32"/>
        <xdr:cNvCxnSpPr/>
      </xdr:nvCxnSpPr>
      <xdr:spPr>
        <a:xfrm>
          <a:off x="189035" y="5454831"/>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32</xdr:row>
      <xdr:rowOff>22017</xdr:rowOff>
    </xdr:from>
    <xdr:to>
      <xdr:col>1</xdr:col>
      <xdr:colOff>317166</xdr:colOff>
      <xdr:row>32</xdr:row>
      <xdr:rowOff>22017</xdr:rowOff>
    </xdr:to>
    <xdr:cxnSp macro="">
      <xdr:nvCxnSpPr>
        <xdr:cNvPr id="34" name="Straight Connector 33"/>
        <xdr:cNvCxnSpPr/>
      </xdr:nvCxnSpPr>
      <xdr:spPr>
        <a:xfrm>
          <a:off x="183175" y="6413292"/>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34</xdr:row>
      <xdr:rowOff>127411</xdr:rowOff>
    </xdr:from>
    <xdr:to>
      <xdr:col>1</xdr:col>
      <xdr:colOff>317166</xdr:colOff>
      <xdr:row>34</xdr:row>
      <xdr:rowOff>127411</xdr:rowOff>
    </xdr:to>
    <xdr:cxnSp macro="">
      <xdr:nvCxnSpPr>
        <xdr:cNvPr id="35" name="Straight Connector 34"/>
        <xdr:cNvCxnSpPr/>
      </xdr:nvCxnSpPr>
      <xdr:spPr>
        <a:xfrm>
          <a:off x="183175" y="6937786"/>
          <a:ext cx="110554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542194</xdr:colOff>
      <xdr:row>4</xdr:row>
      <xdr:rowOff>117233</xdr:rowOff>
    </xdr:from>
    <xdr:to>
      <xdr:col>6</xdr:col>
      <xdr:colOff>786662</xdr:colOff>
      <xdr:row>6</xdr:row>
      <xdr:rowOff>186233</xdr:rowOff>
    </xdr:to>
    <xdr:pic>
      <xdr:nvPicPr>
        <xdr:cNvPr id="42" name="Picture 4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89790" y="879233"/>
          <a:ext cx="1035776" cy="450000"/>
        </a:xfrm>
        <a:prstGeom prst="rect">
          <a:avLst/>
        </a:prstGeom>
      </xdr:spPr>
    </xdr:pic>
    <xdr:clientData/>
  </xdr:twoCellAnchor>
  <xdr:twoCellAnchor editAs="oneCell">
    <xdr:from>
      <xdr:col>6</xdr:col>
      <xdr:colOff>866042</xdr:colOff>
      <xdr:row>4</xdr:row>
      <xdr:rowOff>117682</xdr:rowOff>
    </xdr:from>
    <xdr:to>
      <xdr:col>8</xdr:col>
      <xdr:colOff>355837</xdr:colOff>
      <xdr:row>6</xdr:row>
      <xdr:rowOff>186682</xdr:rowOff>
    </xdr:to>
    <xdr:pic>
      <xdr:nvPicPr>
        <xdr:cNvPr id="43" name="Picture 4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04946" y="879682"/>
          <a:ext cx="1035776" cy="450000"/>
        </a:xfrm>
        <a:prstGeom prst="rect">
          <a:avLst/>
        </a:prstGeom>
      </xdr:spPr>
    </xdr:pic>
    <xdr:clientData/>
  </xdr:twoCellAnchor>
  <xdr:twoCellAnchor editAs="oneCell">
    <xdr:from>
      <xdr:col>8</xdr:col>
      <xdr:colOff>433021</xdr:colOff>
      <xdr:row>4</xdr:row>
      <xdr:rowOff>112103</xdr:rowOff>
    </xdr:from>
    <xdr:to>
      <xdr:col>8</xdr:col>
      <xdr:colOff>1494863</xdr:colOff>
      <xdr:row>6</xdr:row>
      <xdr:rowOff>181103</xdr:rowOff>
    </xdr:to>
    <xdr:pic>
      <xdr:nvPicPr>
        <xdr:cNvPr id="44" name="Picture 4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17906" y="874103"/>
          <a:ext cx="1061842" cy="450000"/>
        </a:xfrm>
        <a:prstGeom prst="rect">
          <a:avLst/>
        </a:prstGeom>
      </xdr:spPr>
    </xdr:pic>
    <xdr:clientData/>
  </xdr:twoCellAnchor>
  <xdr:twoCellAnchor editAs="oneCell">
    <xdr:from>
      <xdr:col>3</xdr:col>
      <xdr:colOff>80597</xdr:colOff>
      <xdr:row>4</xdr:row>
      <xdr:rowOff>109904</xdr:rowOff>
    </xdr:from>
    <xdr:to>
      <xdr:col>4</xdr:col>
      <xdr:colOff>464067</xdr:colOff>
      <xdr:row>6</xdr:row>
      <xdr:rowOff>178904</xdr:rowOff>
    </xdr:to>
    <xdr:pic>
      <xdr:nvPicPr>
        <xdr:cNvPr id="45" name="Picture 44" descr="Image result for rupiah 1000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98078" y="871904"/>
          <a:ext cx="1013585"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153866</xdr:colOff>
      <xdr:row>4</xdr:row>
      <xdr:rowOff>117230</xdr:rowOff>
    </xdr:from>
    <xdr:to>
      <xdr:col>3</xdr:col>
      <xdr:colOff>6016</xdr:colOff>
      <xdr:row>6</xdr:row>
      <xdr:rowOff>186230</xdr:rowOff>
    </xdr:to>
    <xdr:pic>
      <xdr:nvPicPr>
        <xdr:cNvPr id="46" name="Picture 45" descr="Image result for rupiah 500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22931" y="879230"/>
          <a:ext cx="99515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95252</xdr:colOff>
      <xdr:row>4</xdr:row>
      <xdr:rowOff>109904</xdr:rowOff>
    </xdr:from>
    <xdr:to>
      <xdr:col>1</xdr:col>
      <xdr:colOff>89134</xdr:colOff>
      <xdr:row>6</xdr:row>
      <xdr:rowOff>178904</xdr:rowOff>
    </xdr:to>
    <xdr:pic>
      <xdr:nvPicPr>
        <xdr:cNvPr id="47" name="Picture 46" descr="Image result for rupiah 2000"/>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252" y="871904"/>
          <a:ext cx="968363"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710710</xdr:colOff>
      <xdr:row>1</xdr:row>
      <xdr:rowOff>36635</xdr:rowOff>
    </xdr:from>
    <xdr:to>
      <xdr:col>3</xdr:col>
      <xdr:colOff>395653</xdr:colOff>
      <xdr:row>2</xdr:row>
      <xdr:rowOff>153865</xdr:rowOff>
    </xdr:to>
    <xdr:sp macro="" textlink="">
      <xdr:nvSpPr>
        <xdr:cNvPr id="48" name="Rounded Rectangle 47">
          <a:hlinkClick xmlns:r="http://schemas.openxmlformats.org/officeDocument/2006/relationships" r:id="rId7"/>
        </xdr:cNvPr>
        <xdr:cNvSpPr/>
      </xdr:nvSpPr>
      <xdr:spPr>
        <a:xfrm>
          <a:off x="1682260" y="227135"/>
          <a:ext cx="827943" cy="307730"/>
        </a:xfrm>
        <a:prstGeom prst="roundRect">
          <a:avLst>
            <a:gd name="adj" fmla="val 38095"/>
          </a:avLst>
        </a:prstGeom>
        <a:solidFill>
          <a:srgbClr val="1A9E74"/>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DINAR</a:t>
          </a:r>
        </a:p>
      </xdr:txBody>
    </xdr:sp>
    <xdr:clientData/>
  </xdr:twoCellAnchor>
  <xdr:twoCellAnchor>
    <xdr:from>
      <xdr:col>3</xdr:col>
      <xdr:colOff>512883</xdr:colOff>
      <xdr:row>1</xdr:row>
      <xdr:rowOff>36635</xdr:rowOff>
    </xdr:from>
    <xdr:to>
      <xdr:col>5</xdr:col>
      <xdr:colOff>65942</xdr:colOff>
      <xdr:row>2</xdr:row>
      <xdr:rowOff>153865</xdr:rowOff>
    </xdr:to>
    <xdr:sp macro="" textlink="">
      <xdr:nvSpPr>
        <xdr:cNvPr id="49" name="Rounded Rectangle 48">
          <a:hlinkClick xmlns:r="http://schemas.openxmlformats.org/officeDocument/2006/relationships" r:id="rId8"/>
        </xdr:cNvPr>
        <xdr:cNvSpPr/>
      </xdr:nvSpPr>
      <xdr:spPr>
        <a:xfrm>
          <a:off x="2627433" y="227135"/>
          <a:ext cx="829409" cy="307730"/>
        </a:xfrm>
        <a:prstGeom prst="roundRect">
          <a:avLst>
            <a:gd name="adj" fmla="val 38095"/>
          </a:avLst>
        </a:prstGeom>
        <a:solidFill>
          <a:srgbClr val="E74E47"/>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RIAL</a:t>
          </a:r>
        </a:p>
      </xdr:txBody>
    </xdr:sp>
    <xdr:clientData/>
  </xdr:twoCellAnchor>
  <xdr:twoCellAnchor>
    <xdr:from>
      <xdr:col>6</xdr:col>
      <xdr:colOff>51289</xdr:colOff>
      <xdr:row>1</xdr:row>
      <xdr:rowOff>36635</xdr:rowOff>
    </xdr:from>
    <xdr:to>
      <xdr:col>6</xdr:col>
      <xdr:colOff>879232</xdr:colOff>
      <xdr:row>2</xdr:row>
      <xdr:rowOff>153865</xdr:rowOff>
    </xdr:to>
    <xdr:sp macro="" textlink="">
      <xdr:nvSpPr>
        <xdr:cNvPr id="50" name="Rounded Rectangle 49">
          <a:hlinkClick xmlns:r="http://schemas.openxmlformats.org/officeDocument/2006/relationships" r:id="rId9"/>
        </xdr:cNvPr>
        <xdr:cNvSpPr/>
      </xdr:nvSpPr>
      <xdr:spPr>
        <a:xfrm>
          <a:off x="3585064" y="227135"/>
          <a:ext cx="827943" cy="307730"/>
        </a:xfrm>
        <a:prstGeom prst="roundRect">
          <a:avLst>
            <a:gd name="adj" fmla="val 38095"/>
          </a:avLst>
        </a:prstGeom>
        <a:solidFill>
          <a:srgbClr val="0BAFC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DONG</a:t>
          </a:r>
        </a:p>
      </xdr:txBody>
    </xdr:sp>
    <xdr:clientData/>
  </xdr:twoCellAnchor>
  <xdr:twoCellAnchor>
    <xdr:from>
      <xdr:col>6</xdr:col>
      <xdr:colOff>1011115</xdr:colOff>
      <xdr:row>1</xdr:row>
      <xdr:rowOff>43961</xdr:rowOff>
    </xdr:from>
    <xdr:to>
      <xdr:col>8</xdr:col>
      <xdr:colOff>293077</xdr:colOff>
      <xdr:row>2</xdr:row>
      <xdr:rowOff>161191</xdr:rowOff>
    </xdr:to>
    <xdr:sp macro="" textlink="">
      <xdr:nvSpPr>
        <xdr:cNvPr id="51" name="Rounded Rectangle 50">
          <a:hlinkClick xmlns:r="http://schemas.openxmlformats.org/officeDocument/2006/relationships" r:id="rId10"/>
        </xdr:cNvPr>
        <xdr:cNvSpPr/>
      </xdr:nvSpPr>
      <xdr:spPr>
        <a:xfrm>
          <a:off x="4544890" y="234461"/>
          <a:ext cx="825012" cy="307730"/>
        </a:xfrm>
        <a:prstGeom prst="roundRect">
          <a:avLst>
            <a:gd name="adj" fmla="val 38095"/>
          </a:avLst>
        </a:prstGeom>
        <a:solidFill>
          <a:srgbClr val="E38647"/>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ZIM</a:t>
          </a:r>
        </a:p>
      </xdr:txBody>
    </xdr:sp>
    <xdr:clientData/>
  </xdr:twoCellAnchor>
  <xdr:twoCellAnchor>
    <xdr:from>
      <xdr:col>8</xdr:col>
      <xdr:colOff>454268</xdr:colOff>
      <xdr:row>1</xdr:row>
      <xdr:rowOff>43961</xdr:rowOff>
    </xdr:from>
    <xdr:to>
      <xdr:col>8</xdr:col>
      <xdr:colOff>1318845</xdr:colOff>
      <xdr:row>2</xdr:row>
      <xdr:rowOff>161191</xdr:rowOff>
    </xdr:to>
    <xdr:sp macro="" textlink="">
      <xdr:nvSpPr>
        <xdr:cNvPr id="52" name="Rounded Rectangle 51">
          <a:hlinkClick xmlns:r="http://schemas.openxmlformats.org/officeDocument/2006/relationships" r:id="rId11"/>
        </xdr:cNvPr>
        <xdr:cNvSpPr/>
      </xdr:nvSpPr>
      <xdr:spPr>
        <a:xfrm>
          <a:off x="5531093" y="234461"/>
          <a:ext cx="864577" cy="307730"/>
        </a:xfrm>
        <a:prstGeom prst="roundRect">
          <a:avLst>
            <a:gd name="adj" fmla="val 38095"/>
          </a:avLst>
        </a:prstGeom>
        <a:solidFill>
          <a:srgbClr val="9E64A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RUPIAH</a:t>
          </a:r>
        </a:p>
      </xdr:txBody>
    </xdr:sp>
    <xdr:clientData/>
  </xdr:twoCellAnchor>
  <xdr:oneCellAnchor>
    <xdr:from>
      <xdr:col>6</xdr:col>
      <xdr:colOff>644771</xdr:colOff>
      <xdr:row>47</xdr:row>
      <xdr:rowOff>146469</xdr:rowOff>
    </xdr:from>
    <xdr:ext cx="2410557" cy="220830"/>
    <xdr:sp macro="" textlink="">
      <xdr:nvSpPr>
        <xdr:cNvPr id="53" name="TextBox 52"/>
        <xdr:cNvSpPr txBox="1"/>
      </xdr:nvSpPr>
      <xdr:spPr>
        <a:xfrm>
          <a:off x="4183675" y="9752065"/>
          <a:ext cx="2410557" cy="22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000" b="1">
              <a:solidFill>
                <a:schemeClr val="bg1"/>
              </a:solidFill>
              <a:latin typeface="Open Sans" pitchFamily="34" charset="0"/>
              <a:ea typeface="Open Sans" pitchFamily="34" charset="0"/>
              <a:cs typeface="Open Sans" pitchFamily="34" charset="0"/>
            </a:rPr>
            <a:t>www.CurrencyExchangePlanner.com</a:t>
          </a:r>
        </a:p>
      </xdr:txBody>
    </xdr:sp>
    <xdr:clientData/>
  </xdr:oneCellAnchor>
  <xdr:twoCellAnchor>
    <xdr:from>
      <xdr:col>0</xdr:col>
      <xdr:colOff>117231</xdr:colOff>
      <xdr:row>44</xdr:row>
      <xdr:rowOff>29305</xdr:rowOff>
    </xdr:from>
    <xdr:to>
      <xdr:col>1</xdr:col>
      <xdr:colOff>381000</xdr:colOff>
      <xdr:row>45</xdr:row>
      <xdr:rowOff>93050</xdr:rowOff>
    </xdr:to>
    <xdr:sp macro="" textlink="">
      <xdr:nvSpPr>
        <xdr:cNvPr id="54" name="Rounded Rectangle 53">
          <a:hlinkClick xmlns:r="http://schemas.openxmlformats.org/officeDocument/2006/relationships" r:id="rId12"/>
        </xdr:cNvPr>
        <xdr:cNvSpPr/>
      </xdr:nvSpPr>
      <xdr:spPr>
        <a:xfrm>
          <a:off x="117231" y="9012113"/>
          <a:ext cx="1238250"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twoCellAnchor>
    <xdr:from>
      <xdr:col>0</xdr:col>
      <xdr:colOff>109905</xdr:colOff>
      <xdr:row>8</xdr:row>
      <xdr:rowOff>29324</xdr:rowOff>
    </xdr:from>
    <xdr:to>
      <xdr:col>1</xdr:col>
      <xdr:colOff>373674</xdr:colOff>
      <xdr:row>9</xdr:row>
      <xdr:rowOff>78414</xdr:rowOff>
    </xdr:to>
    <xdr:sp macro="" textlink="">
      <xdr:nvSpPr>
        <xdr:cNvPr id="55" name="Rounded Rectangle 54">
          <a:hlinkClick xmlns:r="http://schemas.openxmlformats.org/officeDocument/2006/relationships" r:id="rId12"/>
        </xdr:cNvPr>
        <xdr:cNvSpPr/>
      </xdr:nvSpPr>
      <xdr:spPr>
        <a:xfrm>
          <a:off x="109905" y="1553324"/>
          <a:ext cx="1238250"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oneCellAnchor>
    <xdr:from>
      <xdr:col>2</xdr:col>
      <xdr:colOff>41413</xdr:colOff>
      <xdr:row>18</xdr:row>
      <xdr:rowOff>33130</xdr:rowOff>
    </xdr:from>
    <xdr:ext cx="4544514" cy="937629"/>
    <xdr:sp macro="" textlink="">
      <xdr:nvSpPr>
        <xdr:cNvPr id="56" name="Rectangle 55"/>
        <xdr:cNvSpPr/>
      </xdr:nvSpPr>
      <xdr:spPr>
        <a:xfrm>
          <a:off x="2095500" y="3553239"/>
          <a:ext cx="4544514"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TRIAL VERSION</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546974</xdr:colOff>
      <xdr:row>1</xdr:row>
      <xdr:rowOff>84761</xdr:rowOff>
    </xdr:from>
    <xdr:to>
      <xdr:col>8</xdr:col>
      <xdr:colOff>318875</xdr:colOff>
      <xdr:row>4</xdr:row>
      <xdr:rowOff>13014</xdr:rowOff>
    </xdr:to>
    <xdr:sp macro="" textlink="">
      <xdr:nvSpPr>
        <xdr:cNvPr id="2" name="Text Placeholder 7"/>
        <xdr:cNvSpPr txBox="1">
          <a:spLocks/>
        </xdr:cNvSpPr>
      </xdr:nvSpPr>
      <xdr:spPr>
        <a:xfrm>
          <a:off x="2385713" y="275261"/>
          <a:ext cx="2836466" cy="499753"/>
        </a:xfrm>
        <a:prstGeom prst="rect">
          <a:avLst/>
        </a:prstGeom>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000" b="0">
              <a:solidFill>
                <a:srgbClr val="FFFFFF"/>
              </a:solidFill>
              <a:latin typeface="Lato Heavy" panose="020F0502020204030203" pitchFamily="34" charset="0"/>
              <a:ea typeface="Lato Heavy" panose="020F0502020204030203" pitchFamily="34" charset="0"/>
              <a:cs typeface="Lato Heavy" panose="020F0502020204030203" pitchFamily="34" charset="0"/>
            </a:rPr>
            <a:t>CEP</a:t>
          </a:r>
          <a:r>
            <a:rPr lang="en-US" sz="2000" b="0" baseline="0">
              <a:solidFill>
                <a:srgbClr val="FFFFFF"/>
              </a:solidFill>
              <a:latin typeface="Lato Heavy" panose="020F0502020204030203" pitchFamily="34" charset="0"/>
              <a:ea typeface="Lato Heavy" panose="020F0502020204030203" pitchFamily="34" charset="0"/>
              <a:cs typeface="Lato Heavy" panose="020F0502020204030203" pitchFamily="34" charset="0"/>
            </a:rPr>
            <a:t> v8 F</a:t>
          </a:r>
          <a:r>
            <a:rPr lang="en-US" sz="2000" b="0">
              <a:solidFill>
                <a:srgbClr val="FFFFFF"/>
              </a:solidFill>
              <a:latin typeface="Lato Heavy" panose="020F0502020204030203" pitchFamily="34" charset="0"/>
              <a:ea typeface="Lato Heavy" panose="020F0502020204030203" pitchFamily="34" charset="0"/>
              <a:cs typeface="Lato Heavy" panose="020F0502020204030203" pitchFamily="34" charset="0"/>
            </a:rPr>
            <a:t>ont Check</a:t>
          </a:r>
        </a:p>
      </xdr:txBody>
    </xdr:sp>
    <xdr:clientData/>
  </xdr:twoCellAnchor>
  <xdr:twoCellAnchor>
    <xdr:from>
      <xdr:col>0</xdr:col>
      <xdr:colOff>231323</xdr:colOff>
      <xdr:row>4</xdr:row>
      <xdr:rowOff>57679</xdr:rowOff>
    </xdr:from>
    <xdr:to>
      <xdr:col>12</xdr:col>
      <xdr:colOff>408216</xdr:colOff>
      <xdr:row>9</xdr:row>
      <xdr:rowOff>122465</xdr:rowOff>
    </xdr:to>
    <xdr:sp macro="" textlink="">
      <xdr:nvSpPr>
        <xdr:cNvPr id="3" name="Rectangle 2">
          <a:hlinkClick xmlns:r="http://schemas.openxmlformats.org/officeDocument/2006/relationships" r:id="rId1"/>
        </xdr:cNvPr>
        <xdr:cNvSpPr/>
      </xdr:nvSpPr>
      <xdr:spPr>
        <a:xfrm>
          <a:off x="231323" y="819679"/>
          <a:ext cx="7524750" cy="1017286"/>
        </a:xfrm>
        <a:prstGeom prst="rect">
          <a:avLst/>
        </a:prstGeom>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600">
              <a:solidFill>
                <a:srgbClr val="FFFFFF"/>
              </a:solidFill>
            </a:rPr>
            <a:t>Maximize</a:t>
          </a:r>
          <a:r>
            <a:rPr lang="en-US" sz="1600" baseline="0">
              <a:solidFill>
                <a:srgbClr val="FFFFFF"/>
              </a:solidFill>
            </a:rPr>
            <a:t> your CEP v8 experience and use my preferred choice of fonts.</a:t>
          </a:r>
        </a:p>
        <a:p>
          <a:pPr algn="ctr"/>
          <a:r>
            <a:rPr lang="en-US" sz="1600">
              <a:solidFill>
                <a:srgbClr val="FFFFFF"/>
              </a:solidFill>
            </a:rPr>
            <a:t>The Open Sans family of fonts, which is free and can be downloaded here:</a:t>
          </a:r>
        </a:p>
        <a:p>
          <a:pPr algn="ctr"/>
          <a:r>
            <a:rPr lang="en-US" sz="1600" b="1">
              <a:solidFill>
                <a:srgbClr val="1786FF"/>
              </a:solidFill>
              <a:latin typeface="Lato"/>
            </a:rPr>
            <a:t>http://www.fontsquirrel.com/fonts/open-sans</a:t>
          </a:r>
        </a:p>
      </xdr:txBody>
    </xdr:sp>
    <xdr:clientData/>
  </xdr:twoCellAnchor>
  <xdr:twoCellAnchor>
    <xdr:from>
      <xdr:col>0</xdr:col>
      <xdr:colOff>64513</xdr:colOff>
      <xdr:row>9</xdr:row>
      <xdr:rowOff>63248</xdr:rowOff>
    </xdr:from>
    <xdr:to>
      <xdr:col>12</xdr:col>
      <xdr:colOff>340180</xdr:colOff>
      <xdr:row>11</xdr:row>
      <xdr:rowOff>25034</xdr:rowOff>
    </xdr:to>
    <xdr:sp macro="" textlink="">
      <xdr:nvSpPr>
        <xdr:cNvPr id="4" name="Rectangle 3"/>
        <xdr:cNvSpPr/>
      </xdr:nvSpPr>
      <xdr:spPr>
        <a:xfrm>
          <a:off x="64513" y="1777748"/>
          <a:ext cx="7623524" cy="342786"/>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600">
              <a:solidFill>
                <a:srgbClr val="FFFFFF"/>
              </a:solidFill>
              <a:ea typeface="Open Sans Semibold" pitchFamily="34" charset="0"/>
              <a:cs typeface="Open Sans Semibold" pitchFamily="34" charset="0"/>
            </a:rPr>
            <a:t>If the left and right look the same it means you have properly installed Open Sans.</a:t>
          </a:r>
        </a:p>
      </xdr:txBody>
    </xdr:sp>
    <xdr:clientData/>
  </xdr:twoCellAnchor>
  <xdr:twoCellAnchor>
    <xdr:from>
      <xdr:col>1</xdr:col>
      <xdr:colOff>569507</xdr:colOff>
      <xdr:row>12</xdr:row>
      <xdr:rowOff>82825</xdr:rowOff>
    </xdr:from>
    <xdr:to>
      <xdr:col>5</xdr:col>
      <xdr:colOff>397590</xdr:colOff>
      <xdr:row>25</xdr:row>
      <xdr:rowOff>107674</xdr:rowOff>
    </xdr:to>
    <xdr:sp macro="" textlink="">
      <xdr:nvSpPr>
        <xdr:cNvPr id="5" name="Rectangle 4"/>
        <xdr:cNvSpPr/>
      </xdr:nvSpPr>
      <xdr:spPr>
        <a:xfrm>
          <a:off x="1182420" y="2368825"/>
          <a:ext cx="2279735" cy="2501349"/>
        </a:xfrm>
        <a:prstGeom prst="rect">
          <a:avLst/>
        </a:prstGeom>
      </xdr:spPr>
      <xdr:txBody>
        <a:bodyPr wrap="square" numCol="1" spcCol="82296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sz="1650">
              <a:solidFill>
                <a:srgbClr val="FFFFFF"/>
              </a:solidFill>
              <a:latin typeface="Open Sans Light" pitchFamily="34" charset="0"/>
              <a:ea typeface="Open Sans Light" pitchFamily="34" charset="0"/>
              <a:cs typeface="Open Sans Light" pitchFamily="34" charset="0"/>
            </a:rPr>
            <a:t>Open Sans Light</a:t>
          </a:r>
        </a:p>
        <a:p>
          <a:r>
            <a:rPr lang="en-US" sz="1650" i="1">
              <a:solidFill>
                <a:srgbClr val="FFFFFF"/>
              </a:solidFill>
              <a:latin typeface="Open Sans Light" pitchFamily="34" charset="0"/>
              <a:ea typeface="Open Sans Light" pitchFamily="34" charset="0"/>
              <a:cs typeface="Open Sans Light" pitchFamily="34" charset="0"/>
            </a:rPr>
            <a:t>Open Sans Light</a:t>
          </a:r>
        </a:p>
        <a:p>
          <a:r>
            <a:rPr lang="en-US" sz="1650">
              <a:solidFill>
                <a:srgbClr val="FFFFFF"/>
              </a:solidFill>
              <a:latin typeface="Open Sans" pitchFamily="34" charset="0"/>
              <a:ea typeface="Open Sans" pitchFamily="34" charset="0"/>
              <a:cs typeface="Open Sans" pitchFamily="34" charset="0"/>
            </a:rPr>
            <a:t>Open Sans</a:t>
          </a:r>
        </a:p>
        <a:p>
          <a:r>
            <a:rPr lang="en-US" sz="1650" i="1">
              <a:solidFill>
                <a:srgbClr val="FFFFFF"/>
              </a:solidFill>
              <a:latin typeface="Open Sans" pitchFamily="34" charset="0"/>
              <a:ea typeface="Open Sans" pitchFamily="34" charset="0"/>
              <a:cs typeface="Open Sans" pitchFamily="34" charset="0"/>
            </a:rPr>
            <a:t>Open Sans</a:t>
          </a:r>
        </a:p>
        <a:p>
          <a:r>
            <a:rPr lang="en-US" sz="1650">
              <a:solidFill>
                <a:srgbClr val="FFFFFF"/>
              </a:solidFill>
              <a:latin typeface="Open Sans Semibold" pitchFamily="34" charset="0"/>
              <a:ea typeface="Open Sans Semibold" pitchFamily="34" charset="0"/>
              <a:cs typeface="Open Sans Semibold" pitchFamily="34" charset="0"/>
            </a:rPr>
            <a:t>Open Sans Semibold</a:t>
          </a:r>
        </a:p>
        <a:p>
          <a:r>
            <a:rPr lang="en-US" sz="1650" i="1">
              <a:solidFill>
                <a:srgbClr val="FFFFFF"/>
              </a:solidFill>
              <a:latin typeface="Open Sans Semibold" pitchFamily="34" charset="0"/>
              <a:ea typeface="Open Sans Semibold" pitchFamily="34" charset="0"/>
              <a:cs typeface="Open Sans Semibold" pitchFamily="34" charset="0"/>
            </a:rPr>
            <a:t>Open Sans Semibold</a:t>
          </a:r>
        </a:p>
        <a:p>
          <a:r>
            <a:rPr lang="en-US" sz="1650">
              <a:solidFill>
                <a:srgbClr val="FFFFFF"/>
              </a:solidFill>
              <a:latin typeface="Open Sans Extrabold" pitchFamily="34" charset="0"/>
              <a:ea typeface="Open Sans Extrabold" pitchFamily="34" charset="0"/>
              <a:cs typeface="Open Sans Extrabold" pitchFamily="34" charset="0"/>
            </a:rPr>
            <a:t>Open Sans Bold</a:t>
          </a:r>
        </a:p>
        <a:p>
          <a:r>
            <a:rPr lang="en-US" sz="1650" i="1">
              <a:solidFill>
                <a:srgbClr val="FFFFFF"/>
              </a:solidFill>
              <a:latin typeface="Open Sans Extrabold" pitchFamily="34" charset="0"/>
              <a:ea typeface="Open Sans Extrabold" pitchFamily="34" charset="0"/>
              <a:cs typeface="Open Sans Extrabold" pitchFamily="34" charset="0"/>
            </a:rPr>
            <a:t>Open Sans Bold</a:t>
          </a:r>
        </a:p>
      </xdr:txBody>
    </xdr:sp>
    <xdr:clientData/>
  </xdr:twoCellAnchor>
  <xdr:twoCellAnchor>
    <xdr:from>
      <xdr:col>0</xdr:col>
      <xdr:colOff>312167</xdr:colOff>
      <xdr:row>26</xdr:row>
      <xdr:rowOff>55900</xdr:rowOff>
    </xdr:from>
    <xdr:to>
      <xdr:col>12</xdr:col>
      <xdr:colOff>372716</xdr:colOff>
      <xdr:row>27</xdr:row>
      <xdr:rowOff>176896</xdr:rowOff>
    </xdr:to>
    <xdr:sp macro="" textlink="">
      <xdr:nvSpPr>
        <xdr:cNvPr id="6" name="Rectangle 5"/>
        <xdr:cNvSpPr/>
      </xdr:nvSpPr>
      <xdr:spPr>
        <a:xfrm>
          <a:off x="312167" y="5008900"/>
          <a:ext cx="7415506" cy="311496"/>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400">
              <a:solidFill>
                <a:srgbClr val="FFFFFF"/>
              </a:solidFill>
            </a:rPr>
            <a:t>If the </a:t>
          </a:r>
          <a:r>
            <a:rPr lang="en-US" sz="1400" i="0" u="sng">
              <a:solidFill>
                <a:srgbClr val="FFFFFF"/>
              </a:solidFill>
            </a:rPr>
            <a:t>left</a:t>
          </a:r>
          <a:r>
            <a:rPr lang="en-US" sz="1400">
              <a:solidFill>
                <a:srgbClr val="FFFFFF"/>
              </a:solidFill>
            </a:rPr>
            <a:t> looks different, you need to reinstall Open Sans family of fonts, quit </a:t>
          </a:r>
          <a:r>
            <a:rPr lang="en-US" sz="1400">
              <a:solidFill>
                <a:srgbClr val="FF0000"/>
              </a:solidFill>
            </a:rPr>
            <a:t>Excel and restart</a:t>
          </a:r>
        </a:p>
      </xdr:txBody>
    </xdr:sp>
    <xdr:clientData/>
  </xdr:twoCellAnchor>
  <xdr:twoCellAnchor editAs="oneCell">
    <xdr:from>
      <xdr:col>6</xdr:col>
      <xdr:colOff>99392</xdr:colOff>
      <xdr:row>12</xdr:row>
      <xdr:rowOff>75024</xdr:rowOff>
    </xdr:from>
    <xdr:to>
      <xdr:col>9</xdr:col>
      <xdr:colOff>546653</xdr:colOff>
      <xdr:row>24</xdr:row>
      <xdr:rowOff>149749</xdr:rowOff>
    </xdr:to>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76870" y="2361024"/>
          <a:ext cx="2286000" cy="23607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466725</xdr:colOff>
      <xdr:row>22</xdr:row>
      <xdr:rowOff>47625</xdr:rowOff>
    </xdr:from>
    <xdr:to>
      <xdr:col>10</xdr:col>
      <xdr:colOff>228600</xdr:colOff>
      <xdr:row>26</xdr:row>
      <xdr:rowOff>47625</xdr:rowOff>
    </xdr:to>
    <xdr:sp macro="" textlink="">
      <xdr:nvSpPr>
        <xdr:cNvPr id="4" name="TextBox 3"/>
        <xdr:cNvSpPr txBox="1"/>
      </xdr:nvSpPr>
      <xdr:spPr>
        <a:xfrm>
          <a:off x="466725" y="4238625"/>
          <a:ext cx="5857875" cy="7620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1600">
              <a:solidFill>
                <a:schemeClr val="bg1"/>
              </a:solidFill>
            </a:rPr>
            <a:t>Please join me by clicking</a:t>
          </a:r>
          <a:r>
            <a:rPr lang="en-MY" sz="1600" baseline="0">
              <a:solidFill>
                <a:schemeClr val="bg1"/>
              </a:solidFill>
            </a:rPr>
            <a:t> on the above picture to go on a video insturctional tour of the CEP v8.0 and it's features.</a:t>
          </a:r>
          <a:endParaRPr lang="en-MY" sz="1600">
            <a:solidFill>
              <a:schemeClr val="bg1"/>
            </a:solidFill>
          </a:endParaRPr>
        </a:p>
      </xdr:txBody>
    </xdr:sp>
    <xdr:clientData/>
  </xdr:twoCellAnchor>
  <xdr:twoCellAnchor editAs="oneCell">
    <xdr:from>
      <xdr:col>0</xdr:col>
      <xdr:colOff>361950</xdr:colOff>
      <xdr:row>0</xdr:row>
      <xdr:rowOff>161925</xdr:rowOff>
    </xdr:from>
    <xdr:to>
      <xdr:col>10</xdr:col>
      <xdr:colOff>295275</xdr:colOff>
      <xdr:row>21</xdr:row>
      <xdr:rowOff>66675</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161925"/>
          <a:ext cx="6029325" cy="3905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76199</xdr:colOff>
      <xdr:row>0</xdr:row>
      <xdr:rowOff>114300</xdr:rowOff>
    </xdr:from>
    <xdr:to>
      <xdr:col>13</xdr:col>
      <xdr:colOff>342899</xdr:colOff>
      <xdr:row>4</xdr:row>
      <xdr:rowOff>0</xdr:rowOff>
    </xdr:to>
    <xdr:sp macro="" textlink="">
      <xdr:nvSpPr>
        <xdr:cNvPr id="2" name="Rounded Rectangle 1"/>
        <xdr:cNvSpPr/>
      </xdr:nvSpPr>
      <xdr:spPr>
        <a:xfrm>
          <a:off x="1600199" y="114300"/>
          <a:ext cx="4714875" cy="647700"/>
        </a:xfrm>
        <a:prstGeom prst="roundRect">
          <a:avLst>
            <a:gd name="adj" fmla="val 36112"/>
          </a:avLst>
        </a:prstGeom>
        <a:scene3d>
          <a:camera prst="orthographicFront"/>
          <a:lightRig rig="threePt" dir="t"/>
        </a:scene3d>
        <a:sp3d>
          <a:bevelT prst="relaxedInset"/>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MY" sz="28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 CEP v8.0</a:t>
          </a:r>
          <a:r>
            <a:rPr lang="en-MY" sz="28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 </a:t>
          </a:r>
          <a:r>
            <a:rPr lang="en-MY" sz="28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DASHBOARD</a:t>
          </a:r>
        </a:p>
      </xdr:txBody>
    </xdr:sp>
    <xdr:clientData/>
  </xdr:twoCellAnchor>
  <xdr:oneCellAnchor>
    <xdr:from>
      <xdr:col>1</xdr:col>
      <xdr:colOff>314325</xdr:colOff>
      <xdr:row>8</xdr:row>
      <xdr:rowOff>164409</xdr:rowOff>
    </xdr:from>
    <xdr:ext cx="942975" cy="371768"/>
    <xdr:sp macro="" textlink="">
      <xdr:nvSpPr>
        <xdr:cNvPr id="3" name="TextBox 2">
          <a:hlinkClick xmlns:r="http://schemas.openxmlformats.org/officeDocument/2006/relationships" r:id="rId1"/>
        </xdr:cNvPr>
        <xdr:cNvSpPr txBox="1"/>
      </xdr:nvSpPr>
      <xdr:spPr>
        <a:xfrm>
          <a:off x="562803" y="1738105"/>
          <a:ext cx="942975" cy="371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1" cap="none" spc="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DINAR</a:t>
          </a:r>
        </a:p>
      </xdr:txBody>
    </xdr:sp>
    <xdr:clientData/>
  </xdr:oneCellAnchor>
  <xdr:oneCellAnchor>
    <xdr:from>
      <xdr:col>4</xdr:col>
      <xdr:colOff>467968</xdr:colOff>
      <xdr:row>8</xdr:row>
      <xdr:rowOff>173933</xdr:rowOff>
    </xdr:from>
    <xdr:ext cx="948358" cy="371768"/>
    <xdr:sp macro="" textlink="">
      <xdr:nvSpPr>
        <xdr:cNvPr id="4" name="TextBox 3">
          <a:hlinkClick xmlns:r="http://schemas.openxmlformats.org/officeDocument/2006/relationships" r:id="rId2"/>
        </xdr:cNvPr>
        <xdr:cNvSpPr txBox="1"/>
      </xdr:nvSpPr>
      <xdr:spPr>
        <a:xfrm>
          <a:off x="2389533" y="1747629"/>
          <a:ext cx="948358" cy="371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1" cap="none" spc="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RIAL</a:t>
          </a:r>
        </a:p>
      </xdr:txBody>
    </xdr:sp>
    <xdr:clientData/>
  </xdr:oneCellAnchor>
  <xdr:oneCellAnchor>
    <xdr:from>
      <xdr:col>7</xdr:col>
      <xdr:colOff>315567</xdr:colOff>
      <xdr:row>8</xdr:row>
      <xdr:rowOff>173933</xdr:rowOff>
    </xdr:from>
    <xdr:ext cx="876299" cy="371768"/>
    <xdr:sp macro="" textlink="">
      <xdr:nvSpPr>
        <xdr:cNvPr id="5" name="TextBox 4">
          <a:hlinkClick xmlns:r="http://schemas.openxmlformats.org/officeDocument/2006/relationships" r:id="rId3"/>
        </xdr:cNvPr>
        <xdr:cNvSpPr txBox="1"/>
      </xdr:nvSpPr>
      <xdr:spPr>
        <a:xfrm>
          <a:off x="3893654" y="1747629"/>
          <a:ext cx="876299" cy="371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1" cap="none" spc="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DONG</a:t>
          </a:r>
        </a:p>
      </xdr:txBody>
    </xdr:sp>
    <xdr:clientData/>
  </xdr:oneCellAnchor>
  <xdr:oneCellAnchor>
    <xdr:from>
      <xdr:col>10</xdr:col>
      <xdr:colOff>455128</xdr:colOff>
      <xdr:row>8</xdr:row>
      <xdr:rowOff>173934</xdr:rowOff>
    </xdr:from>
    <xdr:ext cx="600074" cy="371768"/>
    <xdr:sp macro="" textlink="">
      <xdr:nvSpPr>
        <xdr:cNvPr id="6" name="TextBox 5">
          <a:hlinkClick xmlns:r="http://schemas.openxmlformats.org/officeDocument/2006/relationships" r:id="rId4"/>
        </xdr:cNvPr>
        <xdr:cNvSpPr txBox="1"/>
      </xdr:nvSpPr>
      <xdr:spPr>
        <a:xfrm>
          <a:off x="5689737" y="1747630"/>
          <a:ext cx="600074" cy="371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1" cap="none" spc="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ZIM</a:t>
          </a:r>
        </a:p>
      </xdr:txBody>
    </xdr:sp>
    <xdr:clientData/>
  </xdr:oneCellAnchor>
  <xdr:oneCellAnchor>
    <xdr:from>
      <xdr:col>13</xdr:col>
      <xdr:colOff>289477</xdr:colOff>
      <xdr:row>8</xdr:row>
      <xdr:rowOff>182217</xdr:rowOff>
    </xdr:from>
    <xdr:ext cx="1009649" cy="371768"/>
    <xdr:sp macro="" textlink="">
      <xdr:nvSpPr>
        <xdr:cNvPr id="7" name="TextBox 6">
          <a:hlinkClick xmlns:r="http://schemas.openxmlformats.org/officeDocument/2006/relationships" r:id="rId5"/>
        </xdr:cNvPr>
        <xdr:cNvSpPr txBox="1"/>
      </xdr:nvSpPr>
      <xdr:spPr>
        <a:xfrm>
          <a:off x="7180607" y="1755913"/>
          <a:ext cx="1009649" cy="371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1" cap="none" spc="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RUPIAH</a:t>
          </a:r>
        </a:p>
      </xdr:txBody>
    </xdr:sp>
    <xdr:clientData/>
  </xdr:oneCellAnchor>
  <xdr:oneCellAnchor>
    <xdr:from>
      <xdr:col>1</xdr:col>
      <xdr:colOff>342900</xdr:colOff>
      <xdr:row>15</xdr:row>
      <xdr:rowOff>171450</xdr:rowOff>
    </xdr:from>
    <xdr:ext cx="733425" cy="371768"/>
    <xdr:sp macro="" textlink="">
      <xdr:nvSpPr>
        <xdr:cNvPr id="8" name="TextBox 7">
          <a:hlinkClick xmlns:r="http://schemas.openxmlformats.org/officeDocument/2006/relationships" r:id="rId6"/>
        </xdr:cNvPr>
        <xdr:cNvSpPr txBox="1"/>
      </xdr:nvSpPr>
      <xdr:spPr>
        <a:xfrm>
          <a:off x="457200" y="3219450"/>
          <a:ext cx="733425" cy="371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1" cap="none" spc="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DEBT</a:t>
          </a:r>
        </a:p>
      </xdr:txBody>
    </xdr:sp>
    <xdr:clientData/>
  </xdr:oneCellAnchor>
  <xdr:oneCellAnchor>
    <xdr:from>
      <xdr:col>7</xdr:col>
      <xdr:colOff>244335</xdr:colOff>
      <xdr:row>15</xdr:row>
      <xdr:rowOff>180975</xdr:rowOff>
    </xdr:from>
    <xdr:ext cx="1188554" cy="371768"/>
    <xdr:sp macro="" textlink="">
      <xdr:nvSpPr>
        <xdr:cNvPr id="9" name="TextBox 8">
          <a:hlinkClick xmlns:r="http://schemas.openxmlformats.org/officeDocument/2006/relationships" r:id="rId7"/>
        </xdr:cNvPr>
        <xdr:cNvSpPr txBox="1"/>
      </xdr:nvSpPr>
      <xdr:spPr>
        <a:xfrm>
          <a:off x="3822422" y="3237258"/>
          <a:ext cx="1188554" cy="371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1" cap="none" spc="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CHARITY</a:t>
          </a:r>
        </a:p>
      </xdr:txBody>
    </xdr:sp>
    <xdr:clientData/>
  </xdr:oneCellAnchor>
  <xdr:oneCellAnchor>
    <xdr:from>
      <xdr:col>4</xdr:col>
      <xdr:colOff>303969</xdr:colOff>
      <xdr:row>15</xdr:row>
      <xdr:rowOff>173934</xdr:rowOff>
    </xdr:from>
    <xdr:ext cx="1028700" cy="371768"/>
    <xdr:sp macro="" textlink="">
      <xdr:nvSpPr>
        <xdr:cNvPr id="10" name="TextBox 9">
          <a:hlinkClick xmlns:r="http://schemas.openxmlformats.org/officeDocument/2006/relationships" r:id="rId8"/>
        </xdr:cNvPr>
        <xdr:cNvSpPr txBox="1"/>
      </xdr:nvSpPr>
      <xdr:spPr>
        <a:xfrm>
          <a:off x="2225534" y="3230217"/>
          <a:ext cx="1028700" cy="371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1" cap="none" spc="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METALS</a:t>
          </a:r>
        </a:p>
      </xdr:txBody>
    </xdr:sp>
    <xdr:clientData/>
  </xdr:oneCellAnchor>
  <xdr:oneCellAnchor>
    <xdr:from>
      <xdr:col>10</xdr:col>
      <xdr:colOff>281608</xdr:colOff>
      <xdr:row>15</xdr:row>
      <xdr:rowOff>173935</xdr:rowOff>
    </xdr:from>
    <xdr:ext cx="1114011" cy="371768"/>
    <xdr:sp macro="" textlink="">
      <xdr:nvSpPr>
        <xdr:cNvPr id="11" name="TextBox 10">
          <a:hlinkClick xmlns:r="http://schemas.openxmlformats.org/officeDocument/2006/relationships" r:id="rId9"/>
        </xdr:cNvPr>
        <xdr:cNvSpPr txBox="1"/>
      </xdr:nvSpPr>
      <xdr:spPr>
        <a:xfrm>
          <a:off x="5516217" y="3230218"/>
          <a:ext cx="1114011" cy="371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1" cap="none" spc="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FAMILY</a:t>
          </a:r>
        </a:p>
      </xdr:txBody>
    </xdr:sp>
    <xdr:clientData/>
  </xdr:oneCellAnchor>
  <xdr:oneCellAnchor>
    <xdr:from>
      <xdr:col>13</xdr:col>
      <xdr:colOff>290719</xdr:colOff>
      <xdr:row>15</xdr:row>
      <xdr:rowOff>180975</xdr:rowOff>
    </xdr:from>
    <xdr:ext cx="1009649" cy="371768"/>
    <xdr:sp macro="" textlink="">
      <xdr:nvSpPr>
        <xdr:cNvPr id="12" name="TextBox 11">
          <a:hlinkClick xmlns:r="http://schemas.openxmlformats.org/officeDocument/2006/relationships" r:id="rId10"/>
        </xdr:cNvPr>
        <xdr:cNvSpPr txBox="1"/>
      </xdr:nvSpPr>
      <xdr:spPr>
        <a:xfrm>
          <a:off x="7181849" y="3237258"/>
          <a:ext cx="1009649" cy="371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1" cap="none" spc="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FUTURE</a:t>
          </a:r>
        </a:p>
      </xdr:txBody>
    </xdr:sp>
    <xdr:clientData/>
  </xdr:oneCellAnchor>
  <xdr:oneCellAnchor>
    <xdr:from>
      <xdr:col>1</xdr:col>
      <xdr:colOff>85725</xdr:colOff>
      <xdr:row>22</xdr:row>
      <xdr:rowOff>171450</xdr:rowOff>
    </xdr:from>
    <xdr:ext cx="1400175" cy="371768"/>
    <xdr:sp macro="" textlink="">
      <xdr:nvSpPr>
        <xdr:cNvPr id="13" name="TextBox 12">
          <a:hlinkClick xmlns:r="http://schemas.openxmlformats.org/officeDocument/2006/relationships" r:id="rId11"/>
        </xdr:cNvPr>
        <xdr:cNvSpPr txBox="1"/>
      </xdr:nvSpPr>
      <xdr:spPr>
        <a:xfrm>
          <a:off x="200025" y="4676775"/>
          <a:ext cx="1400175" cy="371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1" cap="none" spc="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INVESTING</a:t>
          </a:r>
        </a:p>
      </xdr:txBody>
    </xdr:sp>
    <xdr:clientData/>
  </xdr:oneCellAnchor>
  <xdr:oneCellAnchor>
    <xdr:from>
      <xdr:col>4</xdr:col>
      <xdr:colOff>41825</xdr:colOff>
      <xdr:row>22</xdr:row>
      <xdr:rowOff>182217</xdr:rowOff>
    </xdr:from>
    <xdr:ext cx="1523587" cy="371768"/>
    <xdr:sp macro="" textlink="">
      <xdr:nvSpPr>
        <xdr:cNvPr id="14" name="TextBox 13">
          <a:hlinkClick xmlns:r="http://schemas.openxmlformats.org/officeDocument/2006/relationships" r:id="rId12"/>
        </xdr:cNvPr>
        <xdr:cNvSpPr txBox="1"/>
      </xdr:nvSpPr>
      <xdr:spPr>
        <a:xfrm>
          <a:off x="1963390" y="4696239"/>
          <a:ext cx="1523587" cy="371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1" cap="none" spc="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PROJECTING</a:t>
          </a:r>
        </a:p>
      </xdr:txBody>
    </xdr:sp>
    <xdr:clientData/>
  </xdr:oneCellAnchor>
  <xdr:oneCellAnchor>
    <xdr:from>
      <xdr:col>0</xdr:col>
      <xdr:colOff>133349</xdr:colOff>
      <xdr:row>29</xdr:row>
      <xdr:rowOff>176429</xdr:rowOff>
    </xdr:from>
    <xdr:ext cx="2160934" cy="238270"/>
    <xdr:sp macro="" textlink="">
      <xdr:nvSpPr>
        <xdr:cNvPr id="15" name="TextBox 14"/>
        <xdr:cNvSpPr txBox="1"/>
      </xdr:nvSpPr>
      <xdr:spPr>
        <a:xfrm>
          <a:off x="133349" y="6148190"/>
          <a:ext cx="2160934" cy="23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100" b="1">
              <a:solidFill>
                <a:srgbClr val="7030A0"/>
              </a:solidFill>
              <a:effectLst/>
              <a:latin typeface="Open Sans" pitchFamily="34" charset="0"/>
              <a:ea typeface="Open Sans" pitchFamily="34" charset="0"/>
              <a:cs typeface="Open Sans" pitchFamily="34" charset="0"/>
            </a:rPr>
            <a:t>** All sections</a:t>
          </a:r>
          <a:r>
            <a:rPr lang="en-MY" sz="1100" b="1" baseline="0">
              <a:solidFill>
                <a:srgbClr val="7030A0"/>
              </a:solidFill>
              <a:effectLst/>
              <a:latin typeface="Open Sans" pitchFamily="34" charset="0"/>
              <a:ea typeface="Open Sans" pitchFamily="34" charset="0"/>
              <a:cs typeface="Open Sans" pitchFamily="34" charset="0"/>
            </a:rPr>
            <a:t> </a:t>
          </a:r>
          <a:r>
            <a:rPr lang="en-MY" sz="1100" b="1">
              <a:solidFill>
                <a:srgbClr val="7030A0"/>
              </a:solidFill>
              <a:effectLst/>
              <a:latin typeface="Open Sans" pitchFamily="34" charset="0"/>
              <a:ea typeface="Open Sans" pitchFamily="34" charset="0"/>
              <a:cs typeface="Open Sans" pitchFamily="34" charset="0"/>
            </a:rPr>
            <a:t>are hyperlinks.</a:t>
          </a:r>
          <a:endParaRPr lang="en-MY" sz="1000">
            <a:solidFill>
              <a:srgbClr val="7030A0"/>
            </a:solidFill>
            <a:effectLst/>
            <a:latin typeface="Open Sans" pitchFamily="34" charset="0"/>
            <a:ea typeface="Open Sans" pitchFamily="34" charset="0"/>
            <a:cs typeface="Open Sans" pitchFamily="34" charset="0"/>
          </a:endParaRPr>
        </a:p>
      </xdr:txBody>
    </xdr:sp>
    <xdr:clientData/>
  </xdr:oneCellAnchor>
  <xdr:oneCellAnchor>
    <xdr:from>
      <xdr:col>10</xdr:col>
      <xdr:colOff>612913</xdr:colOff>
      <xdr:row>29</xdr:row>
      <xdr:rowOff>181781</xdr:rowOff>
    </xdr:from>
    <xdr:ext cx="2982885" cy="238270"/>
    <xdr:sp macro="" textlink="">
      <xdr:nvSpPr>
        <xdr:cNvPr id="16" name="TextBox 15">
          <a:hlinkClick xmlns:r="http://schemas.openxmlformats.org/officeDocument/2006/relationships" r:id="rId13"/>
        </xdr:cNvPr>
        <xdr:cNvSpPr txBox="1"/>
      </xdr:nvSpPr>
      <xdr:spPr>
        <a:xfrm>
          <a:off x="5847522" y="6153542"/>
          <a:ext cx="2982885" cy="23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100" b="1">
              <a:solidFill>
                <a:srgbClr val="7030A0"/>
              </a:solidFill>
              <a:effectLst/>
              <a:latin typeface="Open Sans" pitchFamily="34" charset="0"/>
              <a:ea typeface="Open Sans" pitchFamily="34" charset="0"/>
              <a:cs typeface="Open Sans" pitchFamily="34" charset="0"/>
            </a:rPr>
            <a:t>www.CurrencyExchangePlanner.com</a:t>
          </a:r>
          <a:endParaRPr lang="en-MY" sz="1000">
            <a:solidFill>
              <a:srgbClr val="7030A0"/>
            </a:solidFill>
            <a:effectLst/>
            <a:latin typeface="Open Sans" pitchFamily="34" charset="0"/>
            <a:ea typeface="Open Sans" pitchFamily="34" charset="0"/>
            <a:cs typeface="Open Sans" pitchFamily="34" charset="0"/>
          </a:endParaRPr>
        </a:p>
      </xdr:txBody>
    </xdr:sp>
    <xdr:clientData/>
  </xdr:oneCellAnchor>
  <xdr:oneCellAnchor>
    <xdr:from>
      <xdr:col>7</xdr:col>
      <xdr:colOff>38100</xdr:colOff>
      <xdr:row>23</xdr:row>
      <xdr:rowOff>28575</xdr:rowOff>
    </xdr:from>
    <xdr:ext cx="1485900" cy="244491"/>
    <xdr:sp macro="" textlink="">
      <xdr:nvSpPr>
        <xdr:cNvPr id="18" name="TextBox 17">
          <a:hlinkClick xmlns:r="http://schemas.openxmlformats.org/officeDocument/2006/relationships" r:id="rId14"/>
        </xdr:cNvPr>
        <xdr:cNvSpPr txBox="1"/>
      </xdr:nvSpPr>
      <xdr:spPr>
        <a:xfrm>
          <a:off x="3600450" y="4752975"/>
          <a:ext cx="1485900" cy="2444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MY" sz="1400" b="1" cap="none" spc="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SERIAL NUMBER</a:t>
          </a:r>
        </a:p>
      </xdr:txBody>
    </xdr:sp>
    <xdr:clientData/>
  </xdr:oneCellAnchor>
  <xdr:oneCellAnchor>
    <xdr:from>
      <xdr:col>13</xdr:col>
      <xdr:colOff>290719</xdr:colOff>
      <xdr:row>22</xdr:row>
      <xdr:rowOff>182217</xdr:rowOff>
    </xdr:from>
    <xdr:ext cx="1009649" cy="371768"/>
    <xdr:sp macro="" textlink="">
      <xdr:nvSpPr>
        <xdr:cNvPr id="19" name="TextBox 18">
          <a:hlinkClick xmlns:r="http://schemas.openxmlformats.org/officeDocument/2006/relationships" r:id="rId15"/>
        </xdr:cNvPr>
        <xdr:cNvSpPr txBox="1"/>
      </xdr:nvSpPr>
      <xdr:spPr>
        <a:xfrm>
          <a:off x="7181849" y="4696239"/>
          <a:ext cx="1009649" cy="371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600" b="1" cap="none" spc="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GUIDES</a:t>
          </a:r>
        </a:p>
      </xdr:txBody>
    </xdr:sp>
    <xdr:clientData/>
  </xdr:oneCellAnchor>
  <xdr:oneCellAnchor>
    <xdr:from>
      <xdr:col>10</xdr:col>
      <xdr:colOff>38100</xdr:colOff>
      <xdr:row>23</xdr:row>
      <xdr:rowOff>19050</xdr:rowOff>
    </xdr:from>
    <xdr:ext cx="1457325" cy="244491"/>
    <xdr:sp macro="" textlink="">
      <xdr:nvSpPr>
        <xdr:cNvPr id="20" name="TextBox 19">
          <a:hlinkClick xmlns:r="http://schemas.openxmlformats.org/officeDocument/2006/relationships" r:id="rId16"/>
        </xdr:cNvPr>
        <xdr:cNvSpPr txBox="1"/>
      </xdr:nvSpPr>
      <xdr:spPr>
        <a:xfrm>
          <a:off x="5272709" y="4731854"/>
          <a:ext cx="1457325" cy="2444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MY" sz="1400" b="1" cap="none" spc="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FAMILY</a:t>
          </a:r>
          <a:r>
            <a:rPr lang="en-MY" sz="1400" b="1" cap="none" spc="0" baseline="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 BUDGET</a:t>
          </a:r>
          <a:endParaRPr lang="en-MY" sz="1400" b="1" cap="none" spc="0">
            <a:ln w="12700">
              <a:solidFill>
                <a:schemeClr val="tx2">
                  <a:satMod val="155000"/>
                </a:schemeClr>
              </a:solidFill>
              <a:prstDash val="solid"/>
            </a:ln>
            <a:solidFill>
              <a:schemeClr val="bg1"/>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endParaRPr>
        </a:p>
      </xdr:txBody>
    </xdr:sp>
    <xdr:clientData/>
  </xdr:oneCellAnchor>
  <xdr:twoCellAnchor editAs="oneCell">
    <xdr:from>
      <xdr:col>13</xdr:col>
      <xdr:colOff>485775</xdr:colOff>
      <xdr:row>25</xdr:row>
      <xdr:rowOff>85725</xdr:rowOff>
    </xdr:from>
    <xdr:to>
      <xdr:col>14</xdr:col>
      <xdr:colOff>205660</xdr:colOff>
      <xdr:row>27</xdr:row>
      <xdr:rowOff>200024</xdr:rowOff>
    </xdr:to>
    <xdr:pic>
      <xdr:nvPicPr>
        <xdr:cNvPr id="21" name="Picture 20" descr="Image result for GUIDES ICON">
          <a:hlinkClick xmlns:r="http://schemas.openxmlformats.org/officeDocument/2006/relationships" r:id="rId15"/>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343775" y="5124450"/>
          <a:ext cx="577135" cy="609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400050</xdr:colOff>
      <xdr:row>24</xdr:row>
      <xdr:rowOff>180974</xdr:rowOff>
    </xdr:from>
    <xdr:to>
      <xdr:col>11</xdr:col>
      <xdr:colOff>314325</xdr:colOff>
      <xdr:row>28</xdr:row>
      <xdr:rowOff>9524</xdr:rowOff>
    </xdr:to>
    <xdr:pic>
      <xdr:nvPicPr>
        <xdr:cNvPr id="22" name="Picture 21" descr="Image result for family budget planner ICON">
          <a:hlinkClick xmlns:r="http://schemas.openxmlformats.org/officeDocument/2006/relationships" r:id="rId16"/>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610225" y="5019674"/>
          <a:ext cx="77152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339587</xdr:colOff>
      <xdr:row>25</xdr:row>
      <xdr:rowOff>49697</xdr:rowOff>
    </xdr:from>
    <xdr:to>
      <xdr:col>8</xdr:col>
      <xdr:colOff>265044</xdr:colOff>
      <xdr:row>27</xdr:row>
      <xdr:rowOff>223631</xdr:rowOff>
    </xdr:to>
    <xdr:pic>
      <xdr:nvPicPr>
        <xdr:cNvPr id="25" name="Picture 24" descr="Related image">
          <a:hlinkClick xmlns:r="http://schemas.openxmlformats.org/officeDocument/2006/relationships" r:id="rId14"/>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917674" y="5077240"/>
          <a:ext cx="786848" cy="670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505240</xdr:colOff>
      <xdr:row>0</xdr:row>
      <xdr:rowOff>149087</xdr:rowOff>
    </xdr:from>
    <xdr:to>
      <xdr:col>14</xdr:col>
      <xdr:colOff>306704</xdr:colOff>
      <xdr:row>4</xdr:row>
      <xdr:rowOff>43897</xdr:rowOff>
    </xdr:to>
    <xdr:pic>
      <xdr:nvPicPr>
        <xdr:cNvPr id="23" name="Picture 22" descr="Related image">
          <a:hlinkClick xmlns:r="http://schemas.openxmlformats.org/officeDocument/2006/relationships" r:id="rId20"/>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396370" y="149087"/>
          <a:ext cx="662856" cy="656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215348</xdr:colOff>
      <xdr:row>0</xdr:row>
      <xdr:rowOff>114300</xdr:rowOff>
    </xdr:from>
    <xdr:to>
      <xdr:col>13</xdr:col>
      <xdr:colOff>342900</xdr:colOff>
      <xdr:row>4</xdr:row>
      <xdr:rowOff>0</xdr:rowOff>
    </xdr:to>
    <xdr:sp macro="" textlink="">
      <xdr:nvSpPr>
        <xdr:cNvPr id="2" name="Rounded Rectangle 1"/>
        <xdr:cNvSpPr/>
      </xdr:nvSpPr>
      <xdr:spPr>
        <a:xfrm>
          <a:off x="1320248" y="114300"/>
          <a:ext cx="5880652" cy="762000"/>
        </a:xfrm>
        <a:prstGeom prst="roundRect">
          <a:avLst>
            <a:gd name="adj" fmla="val 36112"/>
          </a:avLst>
        </a:prstGeom>
        <a:scene3d>
          <a:camera prst="orthographicFront"/>
          <a:lightRig rig="threePt" dir="t"/>
        </a:scene3d>
        <a:sp3d>
          <a:bevelT prst="relaxedInset"/>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MY" sz="28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 CEP v8.0</a:t>
          </a:r>
          <a:r>
            <a:rPr lang="en-MY" sz="28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 </a:t>
          </a:r>
          <a:r>
            <a:rPr lang="en-MY" sz="28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Open Sans Extrabold" pitchFamily="34" charset="0"/>
              <a:ea typeface="Open Sans Extrabold" pitchFamily="34" charset="0"/>
              <a:cs typeface="Open Sans Extrabold" pitchFamily="34" charset="0"/>
            </a:rPr>
            <a:t>DASHBOARD (CHART)</a:t>
          </a:r>
        </a:p>
      </xdr:txBody>
    </xdr:sp>
    <xdr:clientData/>
  </xdr:twoCellAnchor>
  <xdr:oneCellAnchor>
    <xdr:from>
      <xdr:col>10</xdr:col>
      <xdr:colOff>612913</xdr:colOff>
      <xdr:row>29</xdr:row>
      <xdr:rowOff>181781</xdr:rowOff>
    </xdr:from>
    <xdr:ext cx="2982885" cy="238270"/>
    <xdr:sp macro="" textlink="">
      <xdr:nvSpPr>
        <xdr:cNvPr id="3" name="TextBox 2">
          <a:hlinkClick xmlns:r="http://schemas.openxmlformats.org/officeDocument/2006/relationships" r:id="rId1"/>
        </xdr:cNvPr>
        <xdr:cNvSpPr txBox="1"/>
      </xdr:nvSpPr>
      <xdr:spPr>
        <a:xfrm>
          <a:off x="5823088" y="6534956"/>
          <a:ext cx="2982885" cy="23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100" b="1">
              <a:solidFill>
                <a:srgbClr val="7030A0"/>
              </a:solidFill>
              <a:effectLst/>
              <a:latin typeface="Open Sans" pitchFamily="34" charset="0"/>
              <a:ea typeface="Open Sans" pitchFamily="34" charset="0"/>
              <a:cs typeface="Open Sans" pitchFamily="34" charset="0"/>
            </a:rPr>
            <a:t>www.CurrencyExchangePlanner.com</a:t>
          </a:r>
          <a:endParaRPr lang="en-MY" sz="1000">
            <a:solidFill>
              <a:srgbClr val="7030A0"/>
            </a:solidFill>
            <a:effectLst/>
            <a:latin typeface="Open Sans" pitchFamily="34" charset="0"/>
            <a:ea typeface="Open Sans" pitchFamily="34" charset="0"/>
            <a:cs typeface="Open Sans" pitchFamily="34" charset="0"/>
          </a:endParaRPr>
        </a:p>
      </xdr:txBody>
    </xdr:sp>
    <xdr:clientData/>
  </xdr:oneCellAnchor>
  <xdr:twoCellAnchor>
    <xdr:from>
      <xdr:col>0</xdr:col>
      <xdr:colOff>136663</xdr:colOff>
      <xdr:row>7</xdr:row>
      <xdr:rowOff>110987</xdr:rowOff>
    </xdr:from>
    <xdr:to>
      <xdr:col>15</xdr:col>
      <xdr:colOff>124240</xdr:colOff>
      <xdr:row>17</xdr:row>
      <xdr:rowOff>49697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128378</xdr:colOff>
      <xdr:row>17</xdr:row>
      <xdr:rowOff>140802</xdr:rowOff>
    </xdr:from>
    <xdr:to>
      <xdr:col>15</xdr:col>
      <xdr:colOff>115956</xdr:colOff>
      <xdr:row>28</xdr:row>
      <xdr:rowOff>29815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521805</xdr:colOff>
      <xdr:row>1</xdr:row>
      <xdr:rowOff>149087</xdr:rowOff>
    </xdr:from>
    <xdr:to>
      <xdr:col>15</xdr:col>
      <xdr:colOff>225498</xdr:colOff>
      <xdr:row>2</xdr:row>
      <xdr:rowOff>212743</xdr:rowOff>
    </xdr:to>
    <xdr:sp macro="" textlink="">
      <xdr:nvSpPr>
        <xdr:cNvPr id="6" name="Rounded Rectangle 5">
          <a:hlinkClick xmlns:r="http://schemas.openxmlformats.org/officeDocument/2006/relationships" r:id="rId4"/>
        </xdr:cNvPr>
        <xdr:cNvSpPr/>
      </xdr:nvSpPr>
      <xdr:spPr>
        <a:xfrm>
          <a:off x="7379805" y="368162"/>
          <a:ext cx="1227693" cy="282731"/>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29308</xdr:colOff>
      <xdr:row>4</xdr:row>
      <xdr:rowOff>95250</xdr:rowOff>
    </xdr:from>
    <xdr:to>
      <xdr:col>8</xdr:col>
      <xdr:colOff>1560633</xdr:colOff>
      <xdr:row>7</xdr:row>
      <xdr:rowOff>95248</xdr:rowOff>
    </xdr:to>
    <xdr:sp macro="" textlink="">
      <xdr:nvSpPr>
        <xdr:cNvPr id="180" name="Rectangle 179"/>
        <xdr:cNvSpPr>
          <a:spLocks noChangeAspect="1"/>
        </xdr:cNvSpPr>
      </xdr:nvSpPr>
      <xdr:spPr>
        <a:xfrm>
          <a:off x="29308" y="857250"/>
          <a:ext cx="6616210" cy="571498"/>
        </a:xfrm>
        <a:prstGeom prst="rect">
          <a:avLst/>
        </a:prstGeom>
        <a:solidFill>
          <a:srgbClr val="2F2F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29308</xdr:colOff>
      <xdr:row>0</xdr:row>
      <xdr:rowOff>0</xdr:rowOff>
    </xdr:from>
    <xdr:to>
      <xdr:col>1</xdr:col>
      <xdr:colOff>483577</xdr:colOff>
      <xdr:row>48</xdr:row>
      <xdr:rowOff>51288</xdr:rowOff>
    </xdr:to>
    <xdr:sp macro="" textlink="">
      <xdr:nvSpPr>
        <xdr:cNvPr id="178" name="Rectangle 177"/>
        <xdr:cNvSpPr>
          <a:spLocks noChangeAspect="1"/>
        </xdr:cNvSpPr>
      </xdr:nvSpPr>
      <xdr:spPr>
        <a:xfrm>
          <a:off x="29308" y="0"/>
          <a:ext cx="1428750" cy="9957288"/>
        </a:xfrm>
        <a:prstGeom prst="rect">
          <a:avLst/>
        </a:prstGeom>
        <a:solidFill>
          <a:srgbClr val="2F2F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14654</xdr:colOff>
      <xdr:row>0</xdr:row>
      <xdr:rowOff>8950</xdr:rowOff>
    </xdr:from>
    <xdr:to>
      <xdr:col>1</xdr:col>
      <xdr:colOff>476251</xdr:colOff>
      <xdr:row>3</xdr:row>
      <xdr:rowOff>145591</xdr:rowOff>
    </xdr:to>
    <xdr:sp macro="" textlink="">
      <xdr:nvSpPr>
        <xdr:cNvPr id="52" name="Text Box 26"/>
        <xdr:cNvSpPr txBox="1">
          <a:spLocks noChangeAspect="1"/>
        </xdr:cNvSpPr>
      </xdr:nvSpPr>
      <xdr:spPr>
        <a:xfrm>
          <a:off x="14654" y="8950"/>
          <a:ext cx="1436078" cy="7081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ctr" anchorCtr="0" forceAA="0" compatLnSpc="1">
          <a:prstTxWarp prst="textNoShape">
            <a:avLst/>
          </a:prstTxWarp>
          <a:noAutofit/>
        </a:bodyPr>
        <a:lstStyle/>
        <a:p>
          <a:pPr marL="0" marR="0" algn="ctr">
            <a:spcBef>
              <a:spcPts val="0"/>
            </a:spcBef>
            <a:spcAft>
              <a:spcPts val="0"/>
            </a:spcAft>
          </a:pPr>
          <a:r>
            <a:rPr lang="en-US" sz="3600">
              <a:solidFill>
                <a:srgbClr val="FFFFFF"/>
              </a:solidFill>
              <a:effectLst/>
              <a:latin typeface="Open Sans Light" panose="020B0306030504020204" pitchFamily="34" charset="0"/>
              <a:ea typeface="Calibri"/>
              <a:cs typeface="Times New Roman" panose="02020603050405020304" pitchFamily="18" charset="0"/>
            </a:rPr>
            <a:t>DINAR</a:t>
          </a:r>
          <a:endParaRPr lang="en-US" sz="1100">
            <a:effectLst/>
            <a:ea typeface="Calibri"/>
            <a:cs typeface="Times New Roman" panose="02020603050405020304" pitchFamily="18" charset="0"/>
          </a:endParaRPr>
        </a:p>
      </xdr:txBody>
    </xdr:sp>
    <xdr:clientData/>
  </xdr:twoCellAnchor>
  <xdr:twoCellAnchor editAs="absolute">
    <xdr:from>
      <xdr:col>0</xdr:col>
      <xdr:colOff>195720</xdr:colOff>
      <xdr:row>9</xdr:row>
      <xdr:rowOff>200209</xdr:rowOff>
    </xdr:from>
    <xdr:to>
      <xdr:col>1</xdr:col>
      <xdr:colOff>329711</xdr:colOff>
      <xdr:row>13</xdr:row>
      <xdr:rowOff>5200</xdr:rowOff>
    </xdr:to>
    <xdr:grpSp>
      <xdr:nvGrpSpPr>
        <xdr:cNvPr id="53" name="issued to"/>
        <xdr:cNvGrpSpPr>
          <a:grpSpLocks noChangeAspect="1"/>
        </xdr:cNvGrpSpPr>
      </xdr:nvGrpSpPr>
      <xdr:grpSpPr>
        <a:xfrm>
          <a:off x="195720" y="1956122"/>
          <a:ext cx="1103056" cy="525578"/>
          <a:chOff x="0" y="333982"/>
          <a:chExt cx="1040765" cy="514350"/>
        </a:xfrm>
      </xdr:grpSpPr>
      <xdr:sp macro="" textlink="">
        <xdr:nvSpPr>
          <xdr:cNvPr id="55" name="Text Box 2"/>
          <xdr:cNvSpPr txBox="1">
            <a:spLocks noChangeArrowheads="1"/>
          </xdr:cNvSpPr>
        </xdr:nvSpPr>
        <xdr:spPr bwMode="auto">
          <a:xfrm>
            <a:off x="106414" y="378432"/>
            <a:ext cx="892007" cy="443986"/>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1A9E74"/>
                </a:solidFill>
                <a:effectLst/>
                <a:latin typeface="Open Sans Semibold" panose="020B0706030804020204" pitchFamily="34" charset="0"/>
                <a:ea typeface="Calibri"/>
                <a:cs typeface="Times New Roman" panose="02020603050405020304" pitchFamily="18" charset="0"/>
              </a:rPr>
              <a:t>FIRST</a:t>
            </a:r>
          </a:p>
          <a:p>
            <a:pPr marL="0" marR="0" algn="ctr">
              <a:spcBef>
                <a:spcPts val="0"/>
              </a:spcBef>
              <a:spcAft>
                <a:spcPts val="0"/>
              </a:spcAft>
            </a:pPr>
            <a:r>
              <a:rPr lang="en-US" sz="1200">
                <a:solidFill>
                  <a:srgbClr val="1A9E74"/>
                </a:solidFill>
                <a:effectLst/>
                <a:latin typeface="Open Sans Semibold" panose="020B0706030804020204" pitchFamily="34" charset="0"/>
                <a:ea typeface="Calibri"/>
                <a:cs typeface="Times New Roman" panose="02020603050405020304" pitchFamily="18" charset="0"/>
              </a:rPr>
              <a:t>EXCHANGE</a:t>
            </a:r>
            <a:endParaRPr lang="en-US" sz="1100">
              <a:effectLst/>
              <a:latin typeface="Calibri"/>
              <a:ea typeface="Calibri"/>
              <a:cs typeface="Times New Roman" panose="02020603050405020304" pitchFamily="18" charset="0"/>
            </a:endParaRPr>
          </a:p>
        </xdr:txBody>
      </xdr:sp>
      <xdr:cxnSp macro="">
        <xdr:nvCxnSpPr>
          <xdr:cNvPr id="56" name="Straight Connector 55"/>
          <xdr:cNvCxnSpPr/>
        </xdr:nvCxnSpPr>
        <xdr:spPr>
          <a:xfrm>
            <a:off x="0" y="333982"/>
            <a:ext cx="104076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xdr:cNvCxnSpPr/>
        </xdr:nvCxnSpPr>
        <xdr:spPr>
          <a:xfrm>
            <a:off x="0" y="848332"/>
            <a:ext cx="104076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21981</xdr:colOff>
      <xdr:row>46</xdr:row>
      <xdr:rowOff>51218</xdr:rowOff>
    </xdr:from>
    <xdr:to>
      <xdr:col>8</xdr:col>
      <xdr:colOff>1545980</xdr:colOff>
      <xdr:row>48</xdr:row>
      <xdr:rowOff>179209</xdr:rowOff>
    </xdr:to>
    <xdr:grpSp>
      <xdr:nvGrpSpPr>
        <xdr:cNvPr id="69" name="Group 68"/>
        <xdr:cNvGrpSpPr>
          <a:grpSpLocks noChangeAspect="1"/>
        </xdr:cNvGrpSpPr>
      </xdr:nvGrpSpPr>
      <xdr:grpSpPr>
        <a:xfrm>
          <a:off x="21981" y="9394001"/>
          <a:ext cx="6592956" cy="558686"/>
          <a:chOff x="1" y="21237"/>
          <a:chExt cx="6913099" cy="548403"/>
        </a:xfrm>
      </xdr:grpSpPr>
      <xdr:sp macro="" textlink="">
        <xdr:nvSpPr>
          <xdr:cNvPr id="74" name="Rectangle 73"/>
          <xdr:cNvSpPr/>
        </xdr:nvSpPr>
        <xdr:spPr>
          <a:xfrm>
            <a:off x="1" y="21237"/>
            <a:ext cx="6913099" cy="399775"/>
          </a:xfrm>
          <a:prstGeom prst="rect">
            <a:avLst/>
          </a:prstGeom>
          <a:solidFill>
            <a:srgbClr val="1A9E7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5" name="Rectangle 74"/>
          <xdr:cNvSpPr/>
        </xdr:nvSpPr>
        <xdr:spPr>
          <a:xfrm>
            <a:off x="1" y="79477"/>
            <a:ext cx="6913099" cy="490163"/>
          </a:xfrm>
          <a:prstGeom prst="rect">
            <a:avLst/>
          </a:prstGeom>
          <a:solidFill>
            <a:srgbClr val="2F2F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clientData/>
  </xdr:twoCellAnchor>
  <xdr:twoCellAnchor editAs="absolute">
    <xdr:from>
      <xdr:col>0</xdr:col>
      <xdr:colOff>124553</xdr:colOff>
      <xdr:row>46</xdr:row>
      <xdr:rowOff>206745</xdr:rowOff>
    </xdr:from>
    <xdr:to>
      <xdr:col>7</xdr:col>
      <xdr:colOff>29302</xdr:colOff>
      <xdr:row>48</xdr:row>
      <xdr:rowOff>2951</xdr:rowOff>
    </xdr:to>
    <xdr:sp macro="" textlink="">
      <xdr:nvSpPr>
        <xdr:cNvPr id="70" name="Text Box 7"/>
        <xdr:cNvSpPr txBox="1">
          <a:spLocks noChangeAspect="1"/>
        </xdr:cNvSpPr>
      </xdr:nvSpPr>
      <xdr:spPr>
        <a:xfrm>
          <a:off x="124553" y="9673130"/>
          <a:ext cx="4843095" cy="23136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600" i="1">
              <a:solidFill>
                <a:schemeClr val="bg1"/>
              </a:solidFill>
              <a:effectLst/>
              <a:latin typeface="+mn-lt"/>
              <a:ea typeface="+mn-ea"/>
              <a:cs typeface="+mn-cs"/>
            </a:rPr>
            <a:t>Currency</a:t>
          </a:r>
          <a:r>
            <a:rPr lang="en-US" sz="1600" i="1" baseline="0">
              <a:solidFill>
                <a:schemeClr val="bg1"/>
              </a:solidFill>
              <a:effectLst/>
              <a:latin typeface="+mn-lt"/>
              <a:ea typeface="+mn-ea"/>
              <a:cs typeface="+mn-cs"/>
            </a:rPr>
            <a:t> </a:t>
          </a:r>
          <a:r>
            <a:rPr lang="en-US" sz="1600" i="1">
              <a:solidFill>
                <a:srgbClr val="1A9E74"/>
              </a:solidFill>
              <a:effectLst/>
              <a:latin typeface="Open Sans" panose="020B0606030504020204" pitchFamily="34" charset="0"/>
              <a:ea typeface="Calibri"/>
              <a:cs typeface="Times New Roman" panose="02020603050405020304" pitchFamily="18" charset="0"/>
            </a:rPr>
            <a:t>Exchange </a:t>
          </a:r>
          <a:r>
            <a:rPr lang="en-US" sz="16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1600">
            <a:effectLst/>
            <a:ea typeface="Calibri"/>
            <a:cs typeface="Times New Roman" panose="02020603050405020304" pitchFamily="18" charset="0"/>
          </a:endParaRPr>
        </a:p>
      </xdr:txBody>
    </xdr:sp>
    <xdr:clientData/>
  </xdr:twoCellAnchor>
  <xdr:twoCellAnchor editAs="absolute">
    <xdr:from>
      <xdr:col>0</xdr:col>
      <xdr:colOff>29308</xdr:colOff>
      <xdr:row>7</xdr:row>
      <xdr:rowOff>11045</xdr:rowOff>
    </xdr:from>
    <xdr:to>
      <xdr:col>9</xdr:col>
      <xdr:colOff>1</xdr:colOff>
      <xdr:row>7</xdr:row>
      <xdr:rowOff>100894</xdr:rowOff>
    </xdr:to>
    <xdr:sp macro="" textlink="">
      <xdr:nvSpPr>
        <xdr:cNvPr id="95" name="Rectangle 94"/>
        <xdr:cNvSpPr>
          <a:spLocks noChangeAspect="1"/>
        </xdr:cNvSpPr>
      </xdr:nvSpPr>
      <xdr:spPr>
        <a:xfrm>
          <a:off x="29308" y="1344545"/>
          <a:ext cx="6616212" cy="89849"/>
        </a:xfrm>
        <a:prstGeom prst="rect">
          <a:avLst/>
        </a:prstGeom>
        <a:solidFill>
          <a:srgbClr val="1A9E7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4</xdr:col>
      <xdr:colOff>298934</xdr:colOff>
      <xdr:row>17</xdr:row>
      <xdr:rowOff>199867</xdr:rowOff>
    </xdr:from>
    <xdr:to>
      <xdr:col>4</xdr:col>
      <xdr:colOff>594537</xdr:colOff>
      <xdr:row>20</xdr:row>
      <xdr:rowOff>7734</xdr:rowOff>
    </xdr:to>
    <xdr:sp macro="" textlink="">
      <xdr:nvSpPr>
        <xdr:cNvPr id="5" name="cell height size" hidden="1"/>
        <xdr:cNvSpPr>
          <a:spLocks noChangeAspect="1"/>
        </xdr:cNvSpPr>
      </xdr:nvSpPr>
      <xdr:spPr>
        <a:xfrm>
          <a:off x="3297621" y="3363310"/>
          <a:ext cx="295603" cy="4401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869928</xdr:colOff>
      <xdr:row>15</xdr:row>
      <xdr:rowOff>187224</xdr:rowOff>
    </xdr:from>
    <xdr:to>
      <xdr:col>6</xdr:col>
      <xdr:colOff>19401</xdr:colOff>
      <xdr:row>17</xdr:row>
      <xdr:rowOff>199866</xdr:rowOff>
    </xdr:to>
    <xdr:sp macro="" textlink="">
      <xdr:nvSpPr>
        <xdr:cNvPr id="97" name="cell width size" hidden="1"/>
        <xdr:cNvSpPr>
          <a:spLocks noChangeAspect="1"/>
        </xdr:cNvSpPr>
      </xdr:nvSpPr>
      <xdr:spPr>
        <a:xfrm>
          <a:off x="2095500" y="2923189"/>
          <a:ext cx="1937845" cy="4401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27841</xdr:colOff>
      <xdr:row>4</xdr:row>
      <xdr:rowOff>2245</xdr:rowOff>
    </xdr:from>
    <xdr:to>
      <xdr:col>8</xdr:col>
      <xdr:colOff>1559168</xdr:colOff>
      <xdr:row>4</xdr:row>
      <xdr:rowOff>92094</xdr:rowOff>
    </xdr:to>
    <xdr:sp macro="" textlink="">
      <xdr:nvSpPr>
        <xdr:cNvPr id="80" name="Rectangle 79"/>
        <xdr:cNvSpPr>
          <a:spLocks noChangeAspect="1"/>
        </xdr:cNvSpPr>
      </xdr:nvSpPr>
      <xdr:spPr>
        <a:xfrm>
          <a:off x="27841" y="764245"/>
          <a:ext cx="6616212" cy="89849"/>
        </a:xfrm>
        <a:prstGeom prst="rect">
          <a:avLst/>
        </a:prstGeom>
        <a:solidFill>
          <a:srgbClr val="1A9E7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0</xdr:col>
      <xdr:colOff>296512</xdr:colOff>
      <xdr:row>18</xdr:row>
      <xdr:rowOff>67850</xdr:rowOff>
    </xdr:from>
    <xdr:to>
      <xdr:col>1</xdr:col>
      <xdr:colOff>272068</xdr:colOff>
      <xdr:row>20</xdr:row>
      <xdr:rowOff>100690</xdr:rowOff>
    </xdr:to>
    <xdr:sp macro="" textlink="">
      <xdr:nvSpPr>
        <xdr:cNvPr id="91" name="Text Box 2"/>
        <xdr:cNvSpPr txBox="1">
          <a:spLocks noChangeArrowheads="1"/>
        </xdr:cNvSpPr>
      </xdr:nvSpPr>
      <xdr:spPr bwMode="auto">
        <a:xfrm>
          <a:off x="296512" y="3467542"/>
          <a:ext cx="950037" cy="457802"/>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1A9E74"/>
              </a:solidFill>
              <a:effectLst/>
              <a:latin typeface="Open Sans Semibold" panose="020B0706030804020204" pitchFamily="34" charset="0"/>
              <a:ea typeface="Calibri"/>
              <a:cs typeface="Times New Roman" panose="02020603050405020304" pitchFamily="18" charset="0"/>
            </a:rPr>
            <a:t>SECOND</a:t>
          </a:r>
        </a:p>
        <a:p>
          <a:pPr marL="0" marR="0" algn="ctr">
            <a:spcBef>
              <a:spcPts val="0"/>
            </a:spcBef>
            <a:spcAft>
              <a:spcPts val="0"/>
            </a:spcAft>
          </a:pPr>
          <a:r>
            <a:rPr lang="en-US" sz="1200">
              <a:solidFill>
                <a:srgbClr val="1A9E74"/>
              </a:solidFill>
              <a:effectLst/>
              <a:latin typeface="Open Sans Semibold" panose="020B0706030804020204" pitchFamily="34" charset="0"/>
              <a:ea typeface="Calibri"/>
              <a:cs typeface="Times New Roman" panose="02020603050405020304" pitchFamily="18" charset="0"/>
            </a:rPr>
            <a:t>EXCHANGE</a:t>
          </a:r>
          <a:endParaRPr lang="en-US" sz="1100">
            <a:effectLst/>
            <a:latin typeface="Calibri"/>
            <a:ea typeface="Calibri"/>
            <a:cs typeface="Times New Roman" panose="02020603050405020304" pitchFamily="18" charset="0"/>
          </a:endParaRPr>
        </a:p>
      </xdr:txBody>
    </xdr:sp>
    <xdr:clientData/>
  </xdr:twoCellAnchor>
  <xdr:twoCellAnchor>
    <xdr:from>
      <xdr:col>0</xdr:col>
      <xdr:colOff>183175</xdr:colOff>
      <xdr:row>18</xdr:row>
      <xdr:rowOff>22017</xdr:rowOff>
    </xdr:from>
    <xdr:to>
      <xdr:col>1</xdr:col>
      <xdr:colOff>317166</xdr:colOff>
      <xdr:row>18</xdr:row>
      <xdr:rowOff>22017</xdr:rowOff>
    </xdr:to>
    <xdr:cxnSp macro="">
      <xdr:nvCxnSpPr>
        <xdr:cNvPr id="92" name="Straight Connector 91"/>
        <xdr:cNvCxnSpPr/>
      </xdr:nvCxnSpPr>
      <xdr:spPr>
        <a:xfrm>
          <a:off x="183175" y="3421709"/>
          <a:ext cx="1108472"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20</xdr:row>
      <xdr:rowOff>127411</xdr:rowOff>
    </xdr:from>
    <xdr:to>
      <xdr:col>1</xdr:col>
      <xdr:colOff>317166</xdr:colOff>
      <xdr:row>20</xdr:row>
      <xdr:rowOff>127411</xdr:rowOff>
    </xdr:to>
    <xdr:cxnSp macro="">
      <xdr:nvCxnSpPr>
        <xdr:cNvPr id="93" name="Straight Connector 92"/>
        <xdr:cNvCxnSpPr/>
      </xdr:nvCxnSpPr>
      <xdr:spPr>
        <a:xfrm>
          <a:off x="183175" y="3952065"/>
          <a:ext cx="1108472"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296512</xdr:colOff>
      <xdr:row>32</xdr:row>
      <xdr:rowOff>67850</xdr:rowOff>
    </xdr:from>
    <xdr:to>
      <xdr:col>1</xdr:col>
      <xdr:colOff>272068</xdr:colOff>
      <xdr:row>34</xdr:row>
      <xdr:rowOff>100690</xdr:rowOff>
    </xdr:to>
    <xdr:sp macro="" textlink="">
      <xdr:nvSpPr>
        <xdr:cNvPr id="96" name="Text Box 2"/>
        <xdr:cNvSpPr txBox="1">
          <a:spLocks noChangeArrowheads="1"/>
        </xdr:cNvSpPr>
      </xdr:nvSpPr>
      <xdr:spPr bwMode="auto">
        <a:xfrm>
          <a:off x="296512" y="3467542"/>
          <a:ext cx="950037" cy="457802"/>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1A9E74"/>
              </a:solidFill>
              <a:effectLst/>
              <a:latin typeface="Open Sans Semibold" panose="020B0706030804020204" pitchFamily="34" charset="0"/>
              <a:ea typeface="Calibri"/>
              <a:cs typeface="Times New Roman" panose="02020603050405020304" pitchFamily="18" charset="0"/>
            </a:rPr>
            <a:t>FORTH</a:t>
          </a:r>
        </a:p>
        <a:p>
          <a:pPr marL="0" marR="0" algn="ctr">
            <a:spcBef>
              <a:spcPts val="0"/>
            </a:spcBef>
            <a:spcAft>
              <a:spcPts val="0"/>
            </a:spcAft>
          </a:pPr>
          <a:r>
            <a:rPr lang="en-US" sz="1200">
              <a:solidFill>
                <a:srgbClr val="1A9E74"/>
              </a:solidFill>
              <a:effectLst/>
              <a:latin typeface="Open Sans Semibold" panose="020B0706030804020204" pitchFamily="34" charset="0"/>
              <a:ea typeface="Calibri"/>
              <a:cs typeface="Times New Roman" panose="02020603050405020304" pitchFamily="18" charset="0"/>
            </a:rPr>
            <a:t>EXCHANGE</a:t>
          </a:r>
          <a:endParaRPr lang="en-US" sz="1100">
            <a:effectLst/>
            <a:latin typeface="Calibri"/>
            <a:ea typeface="Calibri"/>
            <a:cs typeface="Times New Roman" panose="02020603050405020304" pitchFamily="18" charset="0"/>
          </a:endParaRPr>
        </a:p>
      </xdr:txBody>
    </xdr:sp>
    <xdr:clientData/>
  </xdr:twoCellAnchor>
  <xdr:twoCellAnchor>
    <xdr:from>
      <xdr:col>0</xdr:col>
      <xdr:colOff>183175</xdr:colOff>
      <xdr:row>32</xdr:row>
      <xdr:rowOff>22017</xdr:rowOff>
    </xdr:from>
    <xdr:to>
      <xdr:col>1</xdr:col>
      <xdr:colOff>317166</xdr:colOff>
      <xdr:row>32</xdr:row>
      <xdr:rowOff>22017</xdr:rowOff>
    </xdr:to>
    <xdr:cxnSp macro="">
      <xdr:nvCxnSpPr>
        <xdr:cNvPr id="98" name="Straight Connector 97"/>
        <xdr:cNvCxnSpPr/>
      </xdr:nvCxnSpPr>
      <xdr:spPr>
        <a:xfrm>
          <a:off x="183175" y="3421709"/>
          <a:ext cx="1108472"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183175</xdr:colOff>
      <xdr:row>34</xdr:row>
      <xdr:rowOff>127411</xdr:rowOff>
    </xdr:from>
    <xdr:to>
      <xdr:col>1</xdr:col>
      <xdr:colOff>317166</xdr:colOff>
      <xdr:row>34</xdr:row>
      <xdr:rowOff>127411</xdr:rowOff>
    </xdr:to>
    <xdr:cxnSp macro="">
      <xdr:nvCxnSpPr>
        <xdr:cNvPr id="99" name="Straight Connector 98"/>
        <xdr:cNvCxnSpPr/>
      </xdr:nvCxnSpPr>
      <xdr:spPr>
        <a:xfrm>
          <a:off x="183175" y="3952065"/>
          <a:ext cx="1108472"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302372</xdr:colOff>
      <xdr:row>25</xdr:row>
      <xdr:rowOff>51744</xdr:rowOff>
    </xdr:from>
    <xdr:to>
      <xdr:col>1</xdr:col>
      <xdr:colOff>277928</xdr:colOff>
      <xdr:row>27</xdr:row>
      <xdr:rowOff>84585</xdr:rowOff>
    </xdr:to>
    <xdr:sp macro="" textlink="">
      <xdr:nvSpPr>
        <xdr:cNvPr id="100" name="Text Box 2"/>
        <xdr:cNvSpPr txBox="1">
          <a:spLocks noChangeArrowheads="1"/>
        </xdr:cNvSpPr>
      </xdr:nvSpPr>
      <xdr:spPr bwMode="auto">
        <a:xfrm>
          <a:off x="302372" y="4938802"/>
          <a:ext cx="950037" cy="457802"/>
        </a:xfrm>
        <a:prstGeom prst="rect">
          <a:avLst/>
        </a:prstGeom>
        <a:noFill/>
        <a:ln w="9525">
          <a:noFill/>
          <a:miter lim="800000"/>
          <a:headEnd/>
          <a:tailEnd/>
        </a:ln>
      </xdr:spPr>
      <xdr:txBody>
        <a:bodyPr rot="0" vert="horz" wrap="square" lIns="0" tIns="0" rIns="0" bIns="0" anchor="ctr" anchorCtr="0">
          <a:noAutofit/>
        </a:bodyPr>
        <a:lstStyle/>
        <a:p>
          <a:pPr marL="0" marR="0" algn="ctr">
            <a:spcBef>
              <a:spcPts val="0"/>
            </a:spcBef>
            <a:spcAft>
              <a:spcPts val="0"/>
            </a:spcAft>
          </a:pPr>
          <a:r>
            <a:rPr lang="en-US" sz="1200">
              <a:solidFill>
                <a:srgbClr val="1A9E74"/>
              </a:solidFill>
              <a:effectLst/>
              <a:latin typeface="Open Sans Semibold" panose="020B0706030804020204" pitchFamily="34" charset="0"/>
              <a:ea typeface="Calibri"/>
              <a:cs typeface="Times New Roman" panose="02020603050405020304" pitchFamily="18" charset="0"/>
            </a:rPr>
            <a:t>THIRD</a:t>
          </a:r>
        </a:p>
        <a:p>
          <a:pPr marL="0" marR="0" algn="ctr">
            <a:spcBef>
              <a:spcPts val="0"/>
            </a:spcBef>
            <a:spcAft>
              <a:spcPts val="0"/>
            </a:spcAft>
          </a:pPr>
          <a:r>
            <a:rPr lang="en-US" sz="1200">
              <a:solidFill>
                <a:srgbClr val="1A9E74"/>
              </a:solidFill>
              <a:effectLst/>
              <a:latin typeface="Open Sans Semibold" panose="020B0706030804020204" pitchFamily="34" charset="0"/>
              <a:ea typeface="Calibri"/>
              <a:cs typeface="Times New Roman" panose="02020603050405020304" pitchFamily="18" charset="0"/>
            </a:rPr>
            <a:t>EXCHANGE</a:t>
          </a:r>
          <a:endParaRPr lang="en-US" sz="1100">
            <a:effectLst/>
            <a:latin typeface="Calibri"/>
            <a:ea typeface="Calibri"/>
            <a:cs typeface="Times New Roman" panose="02020603050405020304" pitchFamily="18" charset="0"/>
          </a:endParaRPr>
        </a:p>
      </xdr:txBody>
    </xdr:sp>
    <xdr:clientData/>
  </xdr:twoCellAnchor>
  <xdr:twoCellAnchor>
    <xdr:from>
      <xdr:col>0</xdr:col>
      <xdr:colOff>189035</xdr:colOff>
      <xdr:row>25</xdr:row>
      <xdr:rowOff>5911</xdr:rowOff>
    </xdr:from>
    <xdr:to>
      <xdr:col>1</xdr:col>
      <xdr:colOff>323026</xdr:colOff>
      <xdr:row>25</xdr:row>
      <xdr:rowOff>5911</xdr:rowOff>
    </xdr:to>
    <xdr:cxnSp macro="">
      <xdr:nvCxnSpPr>
        <xdr:cNvPr id="101" name="Straight Connector 100"/>
        <xdr:cNvCxnSpPr/>
      </xdr:nvCxnSpPr>
      <xdr:spPr>
        <a:xfrm>
          <a:off x="189035" y="4892969"/>
          <a:ext cx="1108472"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189035</xdr:colOff>
      <xdr:row>27</xdr:row>
      <xdr:rowOff>111306</xdr:rowOff>
    </xdr:from>
    <xdr:to>
      <xdr:col>1</xdr:col>
      <xdr:colOff>323026</xdr:colOff>
      <xdr:row>27</xdr:row>
      <xdr:rowOff>111306</xdr:rowOff>
    </xdr:to>
    <xdr:cxnSp macro="">
      <xdr:nvCxnSpPr>
        <xdr:cNvPr id="102" name="Straight Connector 101"/>
        <xdr:cNvCxnSpPr/>
      </xdr:nvCxnSpPr>
      <xdr:spPr>
        <a:xfrm>
          <a:off x="189035" y="5423325"/>
          <a:ext cx="1108472"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14668</xdr:colOff>
      <xdr:row>4</xdr:row>
      <xdr:rowOff>124558</xdr:rowOff>
    </xdr:from>
    <xdr:to>
      <xdr:col>6</xdr:col>
      <xdr:colOff>887732</xdr:colOff>
      <xdr:row>6</xdr:row>
      <xdr:rowOff>173285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53572" y="886558"/>
          <a:ext cx="873064" cy="429727"/>
        </a:xfrm>
        <a:prstGeom prst="rect">
          <a:avLst/>
        </a:prstGeom>
      </xdr:spPr>
    </xdr:pic>
    <xdr:clientData/>
  </xdr:twoCellAnchor>
  <xdr:twoCellAnchor editAs="oneCell">
    <xdr:from>
      <xdr:col>8</xdr:col>
      <xdr:colOff>465066</xdr:colOff>
      <xdr:row>3</xdr:row>
      <xdr:rowOff>30858</xdr:rowOff>
    </xdr:from>
    <xdr:to>
      <xdr:col>8</xdr:col>
      <xdr:colOff>1516680</xdr:colOff>
      <xdr:row>8</xdr:row>
      <xdr:rowOff>129972</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4023" y="602358"/>
          <a:ext cx="1051614" cy="1051614"/>
        </a:xfrm>
        <a:prstGeom prst="rect">
          <a:avLst/>
        </a:prstGeom>
      </xdr:spPr>
    </xdr:pic>
    <xdr:clientData/>
  </xdr:twoCellAnchor>
  <xdr:twoCellAnchor editAs="oneCell">
    <xdr:from>
      <xdr:col>6</xdr:col>
      <xdr:colOff>959432</xdr:colOff>
      <xdr:row>3</xdr:row>
      <xdr:rowOff>43559</xdr:rowOff>
    </xdr:from>
    <xdr:to>
      <xdr:col>8</xdr:col>
      <xdr:colOff>424970</xdr:colOff>
      <xdr:row>8</xdr:row>
      <xdr:rowOff>102578</xdr:rowOff>
    </xdr:to>
    <xdr:pic>
      <xdr:nvPicPr>
        <xdr:cNvPr id="6"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98336" y="615059"/>
          <a:ext cx="1011519" cy="1011519"/>
        </a:xfrm>
        <a:prstGeom prst="rect">
          <a:avLst/>
        </a:prstGeom>
      </xdr:spPr>
    </xdr:pic>
    <xdr:clientData/>
  </xdr:twoCellAnchor>
  <xdr:twoCellAnchor editAs="oneCell">
    <xdr:from>
      <xdr:col>3</xdr:col>
      <xdr:colOff>406052</xdr:colOff>
      <xdr:row>3</xdr:row>
      <xdr:rowOff>75001</xdr:rowOff>
    </xdr:from>
    <xdr:to>
      <xdr:col>5</xdr:col>
      <xdr:colOff>80609</xdr:colOff>
      <xdr:row>8</xdr:row>
      <xdr:rowOff>71942</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23533" y="646501"/>
          <a:ext cx="949441" cy="949441"/>
        </a:xfrm>
        <a:prstGeom prst="rect">
          <a:avLst/>
        </a:prstGeom>
      </xdr:spPr>
    </xdr:pic>
    <xdr:clientData/>
  </xdr:twoCellAnchor>
  <xdr:twoCellAnchor editAs="oneCell">
    <xdr:from>
      <xdr:col>1</xdr:col>
      <xdr:colOff>490905</xdr:colOff>
      <xdr:row>4</xdr:row>
      <xdr:rowOff>109904</xdr:rowOff>
    </xdr:from>
    <xdr:to>
      <xdr:col>3</xdr:col>
      <xdr:colOff>353342</xdr:colOff>
      <xdr:row>6</xdr:row>
      <xdr:rowOff>178904</xdr:rowOff>
    </xdr:to>
    <xdr:pic>
      <xdr:nvPicPr>
        <xdr:cNvPr id="103" name="Picture 102" descr="Image result for DINAR 50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65386" y="871904"/>
          <a:ext cx="1005437"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556846</xdr:colOff>
      <xdr:row>4</xdr:row>
      <xdr:rowOff>95250</xdr:rowOff>
    </xdr:from>
    <xdr:to>
      <xdr:col>1</xdr:col>
      <xdr:colOff>452610</xdr:colOff>
      <xdr:row>6</xdr:row>
      <xdr:rowOff>182250</xdr:rowOff>
    </xdr:to>
    <xdr:pic>
      <xdr:nvPicPr>
        <xdr:cNvPr id="105" name="Picture 104" descr="Related imag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6846" y="857250"/>
          <a:ext cx="870245" cy="4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710710</xdr:colOff>
      <xdr:row>1</xdr:row>
      <xdr:rowOff>36635</xdr:rowOff>
    </xdr:from>
    <xdr:to>
      <xdr:col>3</xdr:col>
      <xdr:colOff>395653</xdr:colOff>
      <xdr:row>2</xdr:row>
      <xdr:rowOff>153865</xdr:rowOff>
    </xdr:to>
    <xdr:sp macro="" textlink="">
      <xdr:nvSpPr>
        <xdr:cNvPr id="8" name="Rounded Rectangle 7">
          <a:hlinkClick xmlns:r="http://schemas.openxmlformats.org/officeDocument/2006/relationships" r:id="rId7"/>
        </xdr:cNvPr>
        <xdr:cNvSpPr/>
      </xdr:nvSpPr>
      <xdr:spPr>
        <a:xfrm>
          <a:off x="1685191" y="227135"/>
          <a:ext cx="827943" cy="307730"/>
        </a:xfrm>
        <a:prstGeom prst="roundRect">
          <a:avLst>
            <a:gd name="adj" fmla="val 38095"/>
          </a:avLst>
        </a:prstGeom>
        <a:solidFill>
          <a:srgbClr val="1A9E74"/>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DINAR</a:t>
          </a:r>
        </a:p>
      </xdr:txBody>
    </xdr:sp>
    <xdr:clientData/>
  </xdr:twoCellAnchor>
  <xdr:twoCellAnchor>
    <xdr:from>
      <xdr:col>3</xdr:col>
      <xdr:colOff>512883</xdr:colOff>
      <xdr:row>1</xdr:row>
      <xdr:rowOff>36635</xdr:rowOff>
    </xdr:from>
    <xdr:to>
      <xdr:col>5</xdr:col>
      <xdr:colOff>65942</xdr:colOff>
      <xdr:row>2</xdr:row>
      <xdr:rowOff>153865</xdr:rowOff>
    </xdr:to>
    <xdr:sp macro="" textlink="">
      <xdr:nvSpPr>
        <xdr:cNvPr id="106" name="Rounded Rectangle 105">
          <a:hlinkClick xmlns:r="http://schemas.openxmlformats.org/officeDocument/2006/relationships" r:id="rId8"/>
        </xdr:cNvPr>
        <xdr:cNvSpPr/>
      </xdr:nvSpPr>
      <xdr:spPr>
        <a:xfrm>
          <a:off x="2630364" y="227135"/>
          <a:ext cx="827943" cy="307730"/>
        </a:xfrm>
        <a:prstGeom prst="roundRect">
          <a:avLst>
            <a:gd name="adj" fmla="val 38095"/>
          </a:avLst>
        </a:prstGeom>
        <a:solidFill>
          <a:srgbClr val="E74E47"/>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RIAL</a:t>
          </a:r>
        </a:p>
      </xdr:txBody>
    </xdr:sp>
    <xdr:clientData/>
  </xdr:twoCellAnchor>
  <xdr:twoCellAnchor>
    <xdr:from>
      <xdr:col>6</xdr:col>
      <xdr:colOff>51289</xdr:colOff>
      <xdr:row>1</xdr:row>
      <xdr:rowOff>36635</xdr:rowOff>
    </xdr:from>
    <xdr:to>
      <xdr:col>6</xdr:col>
      <xdr:colOff>879232</xdr:colOff>
      <xdr:row>2</xdr:row>
      <xdr:rowOff>153865</xdr:rowOff>
    </xdr:to>
    <xdr:sp macro="" textlink="">
      <xdr:nvSpPr>
        <xdr:cNvPr id="107" name="Rounded Rectangle 106">
          <a:hlinkClick xmlns:r="http://schemas.openxmlformats.org/officeDocument/2006/relationships" r:id="rId9"/>
        </xdr:cNvPr>
        <xdr:cNvSpPr/>
      </xdr:nvSpPr>
      <xdr:spPr>
        <a:xfrm>
          <a:off x="3590193" y="227135"/>
          <a:ext cx="827943" cy="307730"/>
        </a:xfrm>
        <a:prstGeom prst="roundRect">
          <a:avLst>
            <a:gd name="adj" fmla="val 38095"/>
          </a:avLst>
        </a:prstGeom>
        <a:solidFill>
          <a:srgbClr val="0BAFC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DONG</a:t>
          </a:r>
        </a:p>
      </xdr:txBody>
    </xdr:sp>
    <xdr:clientData/>
  </xdr:twoCellAnchor>
  <xdr:twoCellAnchor>
    <xdr:from>
      <xdr:col>6</xdr:col>
      <xdr:colOff>1011115</xdr:colOff>
      <xdr:row>1</xdr:row>
      <xdr:rowOff>43961</xdr:rowOff>
    </xdr:from>
    <xdr:to>
      <xdr:col>8</xdr:col>
      <xdr:colOff>293077</xdr:colOff>
      <xdr:row>2</xdr:row>
      <xdr:rowOff>161191</xdr:rowOff>
    </xdr:to>
    <xdr:sp macro="" textlink="">
      <xdr:nvSpPr>
        <xdr:cNvPr id="108" name="Rounded Rectangle 107">
          <a:hlinkClick xmlns:r="http://schemas.openxmlformats.org/officeDocument/2006/relationships" r:id="rId10"/>
        </xdr:cNvPr>
        <xdr:cNvSpPr/>
      </xdr:nvSpPr>
      <xdr:spPr>
        <a:xfrm>
          <a:off x="4550019" y="234461"/>
          <a:ext cx="827943" cy="307730"/>
        </a:xfrm>
        <a:prstGeom prst="roundRect">
          <a:avLst>
            <a:gd name="adj" fmla="val 38095"/>
          </a:avLst>
        </a:prstGeom>
        <a:solidFill>
          <a:srgbClr val="E38647"/>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ZIM</a:t>
          </a:r>
        </a:p>
      </xdr:txBody>
    </xdr:sp>
    <xdr:clientData/>
  </xdr:twoCellAnchor>
  <xdr:twoCellAnchor>
    <xdr:from>
      <xdr:col>8</xdr:col>
      <xdr:colOff>454268</xdr:colOff>
      <xdr:row>1</xdr:row>
      <xdr:rowOff>43961</xdr:rowOff>
    </xdr:from>
    <xdr:to>
      <xdr:col>8</xdr:col>
      <xdr:colOff>1318845</xdr:colOff>
      <xdr:row>2</xdr:row>
      <xdr:rowOff>161191</xdr:rowOff>
    </xdr:to>
    <xdr:sp macro="" textlink="">
      <xdr:nvSpPr>
        <xdr:cNvPr id="109" name="Rounded Rectangle 108">
          <a:hlinkClick xmlns:r="http://schemas.openxmlformats.org/officeDocument/2006/relationships" r:id="rId11"/>
        </xdr:cNvPr>
        <xdr:cNvSpPr/>
      </xdr:nvSpPr>
      <xdr:spPr>
        <a:xfrm>
          <a:off x="5539153" y="234461"/>
          <a:ext cx="864577" cy="307730"/>
        </a:xfrm>
        <a:prstGeom prst="roundRect">
          <a:avLst>
            <a:gd name="adj" fmla="val 38095"/>
          </a:avLst>
        </a:prstGeom>
        <a:solidFill>
          <a:srgbClr val="9E64A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MY" sz="1200" b="0">
              <a:latin typeface="Open Sans Extrabold" pitchFamily="34" charset="0"/>
              <a:ea typeface="Open Sans Extrabold" pitchFamily="34" charset="0"/>
              <a:cs typeface="Open Sans Extrabold" pitchFamily="34" charset="0"/>
            </a:rPr>
            <a:t>RUPIAH</a:t>
          </a:r>
        </a:p>
      </xdr:txBody>
    </xdr:sp>
    <xdr:clientData/>
  </xdr:twoCellAnchor>
  <xdr:oneCellAnchor>
    <xdr:from>
      <xdr:col>6</xdr:col>
      <xdr:colOff>688729</xdr:colOff>
      <xdr:row>47</xdr:row>
      <xdr:rowOff>197825</xdr:rowOff>
    </xdr:from>
    <xdr:ext cx="2410557" cy="220830"/>
    <xdr:sp macro="" textlink="">
      <xdr:nvSpPr>
        <xdr:cNvPr id="45" name="TextBox 44"/>
        <xdr:cNvSpPr txBox="1"/>
      </xdr:nvSpPr>
      <xdr:spPr>
        <a:xfrm>
          <a:off x="4227633" y="9884017"/>
          <a:ext cx="2410557" cy="22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000" b="1">
              <a:solidFill>
                <a:schemeClr val="bg1"/>
              </a:solidFill>
              <a:latin typeface="Open Sans" pitchFamily="34" charset="0"/>
              <a:ea typeface="Open Sans" pitchFamily="34" charset="0"/>
              <a:cs typeface="Open Sans" pitchFamily="34" charset="0"/>
            </a:rPr>
            <a:t>www.CurrencyExchangePlanner.com</a:t>
          </a:r>
        </a:p>
      </xdr:txBody>
    </xdr:sp>
    <xdr:clientData/>
  </xdr:oneCellAnchor>
  <xdr:twoCellAnchor>
    <xdr:from>
      <xdr:col>0</xdr:col>
      <xdr:colOff>124556</xdr:colOff>
      <xdr:row>44</xdr:row>
      <xdr:rowOff>102577</xdr:rowOff>
    </xdr:from>
    <xdr:to>
      <xdr:col>1</xdr:col>
      <xdr:colOff>388325</xdr:colOff>
      <xdr:row>45</xdr:row>
      <xdr:rowOff>166321</xdr:rowOff>
    </xdr:to>
    <xdr:sp macro="" textlink="">
      <xdr:nvSpPr>
        <xdr:cNvPr id="47" name="Rounded Rectangle 46">
          <a:hlinkClick xmlns:r="http://schemas.openxmlformats.org/officeDocument/2006/relationships" r:id="rId12"/>
        </xdr:cNvPr>
        <xdr:cNvSpPr/>
      </xdr:nvSpPr>
      <xdr:spPr>
        <a:xfrm>
          <a:off x="124556" y="9129346"/>
          <a:ext cx="1238250" cy="283552"/>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twoCellAnchor>
    <xdr:from>
      <xdr:col>0</xdr:col>
      <xdr:colOff>109905</xdr:colOff>
      <xdr:row>8</xdr:row>
      <xdr:rowOff>29324</xdr:rowOff>
    </xdr:from>
    <xdr:to>
      <xdr:col>1</xdr:col>
      <xdr:colOff>373674</xdr:colOff>
      <xdr:row>9</xdr:row>
      <xdr:rowOff>78414</xdr:rowOff>
    </xdr:to>
    <xdr:sp macro="" textlink="">
      <xdr:nvSpPr>
        <xdr:cNvPr id="39" name="Rounded Rectangle 38">
          <a:hlinkClick xmlns:r="http://schemas.openxmlformats.org/officeDocument/2006/relationships" r:id="rId12"/>
        </xdr:cNvPr>
        <xdr:cNvSpPr/>
      </xdr:nvSpPr>
      <xdr:spPr>
        <a:xfrm>
          <a:off x="109905" y="1553324"/>
          <a:ext cx="1238250"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oneCellAnchor>
    <xdr:from>
      <xdr:col>2</xdr:col>
      <xdr:colOff>16566</xdr:colOff>
      <xdr:row>18</xdr:row>
      <xdr:rowOff>66260</xdr:rowOff>
    </xdr:from>
    <xdr:ext cx="4544514" cy="937629"/>
    <xdr:sp macro="" textlink="">
      <xdr:nvSpPr>
        <xdr:cNvPr id="40" name="Rectangle 39"/>
        <xdr:cNvSpPr/>
      </xdr:nvSpPr>
      <xdr:spPr>
        <a:xfrm>
          <a:off x="2070653" y="3586369"/>
          <a:ext cx="4544514"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TRIAL VERSION</a:t>
          </a:r>
        </a:p>
      </xdr:txBody>
    </xdr:sp>
    <xdr:clientData/>
  </xdr:one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5954</xdr:rowOff>
    </xdr:from>
    <xdr:to>
      <xdr:col>5</xdr:col>
      <xdr:colOff>177864</xdr:colOff>
      <xdr:row>9</xdr:row>
      <xdr:rowOff>109117</xdr:rowOff>
    </xdr:to>
    <xdr:sp macro="" textlink="">
      <xdr:nvSpPr>
        <xdr:cNvPr id="95" name="Rectangle 100"/>
        <xdr:cNvSpPr>
          <a:spLocks noChangeAspect="1"/>
        </xdr:cNvSpPr>
      </xdr:nvSpPr>
      <xdr:spPr>
        <a:xfrm rot="10800000">
          <a:off x="0" y="5954"/>
          <a:ext cx="6136942" cy="1817663"/>
        </a:xfrm>
        <a:custGeom>
          <a:avLst/>
          <a:gdLst>
            <a:gd name="connsiteX0" fmla="*/ 0 w 6947647"/>
            <a:gd name="connsiteY0" fmla="*/ 0 h 1720253"/>
            <a:gd name="connsiteX1" fmla="*/ 6947647 w 6947647"/>
            <a:gd name="connsiteY1" fmla="*/ 0 h 1720253"/>
            <a:gd name="connsiteX2" fmla="*/ 6947647 w 6947647"/>
            <a:gd name="connsiteY2" fmla="*/ 1720253 h 1720253"/>
            <a:gd name="connsiteX3" fmla="*/ 0 w 6947647"/>
            <a:gd name="connsiteY3" fmla="*/ 1720253 h 1720253"/>
            <a:gd name="connsiteX4" fmla="*/ 0 w 6947647"/>
            <a:gd name="connsiteY4" fmla="*/ 0 h 1720253"/>
            <a:gd name="connsiteX0" fmla="*/ 0 w 6947647"/>
            <a:gd name="connsiteY0" fmla="*/ 0 h 1720253"/>
            <a:gd name="connsiteX1" fmla="*/ 6947647 w 6947647"/>
            <a:gd name="connsiteY1" fmla="*/ 1720253 h 1720253"/>
            <a:gd name="connsiteX2" fmla="*/ 0 w 6947647"/>
            <a:gd name="connsiteY2" fmla="*/ 1720253 h 1720253"/>
            <a:gd name="connsiteX3" fmla="*/ 0 w 6947647"/>
            <a:gd name="connsiteY3" fmla="*/ 0 h 1720253"/>
            <a:gd name="connsiteX0" fmla="*/ 0 w 6997966"/>
            <a:gd name="connsiteY0" fmla="*/ 0 h 1727452"/>
            <a:gd name="connsiteX1" fmla="*/ 6997966 w 6997966"/>
            <a:gd name="connsiteY1" fmla="*/ 1727452 h 1727452"/>
            <a:gd name="connsiteX2" fmla="*/ 0 w 6997966"/>
            <a:gd name="connsiteY2" fmla="*/ 1720253 h 1727452"/>
            <a:gd name="connsiteX3" fmla="*/ 0 w 6997966"/>
            <a:gd name="connsiteY3" fmla="*/ 0 h 1727452"/>
          </a:gdLst>
          <a:ahLst/>
          <a:cxnLst>
            <a:cxn ang="0">
              <a:pos x="connsiteX0" y="connsiteY0"/>
            </a:cxn>
            <a:cxn ang="0">
              <a:pos x="connsiteX1" y="connsiteY1"/>
            </a:cxn>
            <a:cxn ang="0">
              <a:pos x="connsiteX2" y="connsiteY2"/>
            </a:cxn>
            <a:cxn ang="0">
              <a:pos x="connsiteX3" y="connsiteY3"/>
            </a:cxn>
          </a:cxnLst>
          <a:rect l="l" t="t" r="r" b="b"/>
          <a:pathLst>
            <a:path w="6997966" h="1727452">
              <a:moveTo>
                <a:pt x="0" y="0"/>
              </a:moveTo>
              <a:lnTo>
                <a:pt x="6997966" y="1727452"/>
              </a:lnTo>
              <a:lnTo>
                <a:pt x="0" y="1720253"/>
              </a:lnTo>
              <a:lnTo>
                <a:pt x="0" y="0"/>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4</xdr:col>
      <xdr:colOff>1158203</xdr:colOff>
      <xdr:row>34</xdr:row>
      <xdr:rowOff>19891</xdr:rowOff>
    </xdr:from>
    <xdr:to>
      <xdr:col>5</xdr:col>
      <xdr:colOff>19390</xdr:colOff>
      <xdr:row>36</xdr:row>
      <xdr:rowOff>23812</xdr:rowOff>
    </xdr:to>
    <xdr:sp macro="" textlink="">
      <xdr:nvSpPr>
        <xdr:cNvPr id="4" name="Snip Diagonal Corner Rectangle 36"/>
        <xdr:cNvSpPr>
          <a:spLocks noChangeAspect="1"/>
        </xdr:cNvSpPr>
      </xdr:nvSpPr>
      <xdr:spPr>
        <a:xfrm flipH="1">
          <a:off x="5783781" y="6848125"/>
          <a:ext cx="194687" cy="384921"/>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376629 w 2765529"/>
            <a:gd name="connsiteY7" fmla="*/ 209668 h 363028"/>
            <a:gd name="connsiteX8" fmla="*/ 0 w 2765529"/>
            <a:gd name="connsiteY8" fmla="*/ 3594 h 363028"/>
            <a:gd name="connsiteX0" fmla="*/ 7174 w 2772703"/>
            <a:gd name="connsiteY0" fmla="*/ 3594 h 363028"/>
            <a:gd name="connsiteX1" fmla="*/ 2615948 w 2772703"/>
            <a:gd name="connsiteY1" fmla="*/ 0 h 363028"/>
            <a:gd name="connsiteX2" fmla="*/ 2772703 w 2772703"/>
            <a:gd name="connsiteY2" fmla="*/ 156954 h 363028"/>
            <a:gd name="connsiteX3" fmla="*/ 2771822 w 2772703"/>
            <a:gd name="connsiteY3" fmla="*/ 216024 h 363028"/>
            <a:gd name="connsiteX4" fmla="*/ 2629225 w 2772703"/>
            <a:gd name="connsiteY4" fmla="*/ 363028 h 363028"/>
            <a:gd name="connsiteX5" fmla="*/ 2629225 w 2772703"/>
            <a:gd name="connsiteY5" fmla="*/ 363028 h 363028"/>
            <a:gd name="connsiteX6" fmla="*/ 537164 w 2772703"/>
            <a:gd name="connsiteY6" fmla="*/ 359433 h 363028"/>
            <a:gd name="connsiteX7" fmla="*/ 0 w 2772703"/>
            <a:gd name="connsiteY7" fmla="*/ 216856 h 363028"/>
            <a:gd name="connsiteX8" fmla="*/ 7174 w 2772703"/>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0 w 2765529"/>
            <a:gd name="connsiteY7" fmla="*/ 216856 h 363028"/>
            <a:gd name="connsiteX8" fmla="*/ 0 w 2765529"/>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146187 w 2765529"/>
            <a:gd name="connsiteY6" fmla="*/ 363027 h 363028"/>
            <a:gd name="connsiteX7" fmla="*/ 0 w 2765529"/>
            <a:gd name="connsiteY7" fmla="*/ 216856 h 363028"/>
            <a:gd name="connsiteX8" fmla="*/ 0 w 2765529"/>
            <a:gd name="connsiteY8" fmla="*/ 3594 h 363028"/>
            <a:gd name="connsiteX0" fmla="*/ 0 w 2765529"/>
            <a:gd name="connsiteY0" fmla="*/ 216856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146187 w 2765529"/>
            <a:gd name="connsiteY6" fmla="*/ 363027 h 363028"/>
            <a:gd name="connsiteX7" fmla="*/ 0 w 2765529"/>
            <a:gd name="connsiteY7" fmla="*/ 216856 h 363028"/>
            <a:gd name="connsiteX0" fmla="*/ 0 w 2619342"/>
            <a:gd name="connsiteY0" fmla="*/ 363027 h 363028"/>
            <a:gd name="connsiteX1" fmla="*/ 2462587 w 2619342"/>
            <a:gd name="connsiteY1" fmla="*/ 0 h 363028"/>
            <a:gd name="connsiteX2" fmla="*/ 2619342 w 2619342"/>
            <a:gd name="connsiteY2" fmla="*/ 156954 h 363028"/>
            <a:gd name="connsiteX3" fmla="*/ 2618461 w 2619342"/>
            <a:gd name="connsiteY3" fmla="*/ 216024 h 363028"/>
            <a:gd name="connsiteX4" fmla="*/ 2475864 w 2619342"/>
            <a:gd name="connsiteY4" fmla="*/ 363028 h 363028"/>
            <a:gd name="connsiteX5" fmla="*/ 2475864 w 2619342"/>
            <a:gd name="connsiteY5" fmla="*/ 363028 h 363028"/>
            <a:gd name="connsiteX6" fmla="*/ 0 w 2619342"/>
            <a:gd name="connsiteY6" fmla="*/ 363027 h 363028"/>
            <a:gd name="connsiteX0" fmla="*/ 13277 w 156755"/>
            <a:gd name="connsiteY0" fmla="*/ 363028 h 363028"/>
            <a:gd name="connsiteX1" fmla="*/ 0 w 156755"/>
            <a:gd name="connsiteY1" fmla="*/ 0 h 363028"/>
            <a:gd name="connsiteX2" fmla="*/ 156755 w 156755"/>
            <a:gd name="connsiteY2" fmla="*/ 156954 h 363028"/>
            <a:gd name="connsiteX3" fmla="*/ 155874 w 156755"/>
            <a:gd name="connsiteY3" fmla="*/ 216024 h 363028"/>
            <a:gd name="connsiteX4" fmla="*/ 13277 w 156755"/>
            <a:gd name="connsiteY4" fmla="*/ 363028 h 363028"/>
            <a:gd name="connsiteX5" fmla="*/ 13277 w 156755"/>
            <a:gd name="connsiteY5" fmla="*/ 363028 h 363028"/>
            <a:gd name="connsiteX0" fmla="*/ 28926 w 172404"/>
            <a:gd name="connsiteY0" fmla="*/ 363028 h 363028"/>
            <a:gd name="connsiteX1" fmla="*/ 0 w 172404"/>
            <a:gd name="connsiteY1" fmla="*/ 0 h 363028"/>
            <a:gd name="connsiteX2" fmla="*/ 172404 w 172404"/>
            <a:gd name="connsiteY2" fmla="*/ 156954 h 363028"/>
            <a:gd name="connsiteX3" fmla="*/ 171523 w 172404"/>
            <a:gd name="connsiteY3" fmla="*/ 216024 h 363028"/>
            <a:gd name="connsiteX4" fmla="*/ 28926 w 172404"/>
            <a:gd name="connsiteY4" fmla="*/ 363028 h 363028"/>
            <a:gd name="connsiteX5" fmla="*/ 28926 w 172404"/>
            <a:gd name="connsiteY5" fmla="*/ 363028 h 363028"/>
            <a:gd name="connsiteX0" fmla="*/ 0 w 172542"/>
            <a:gd name="connsiteY0" fmla="*/ 363028 h 363028"/>
            <a:gd name="connsiteX1" fmla="*/ 138 w 172542"/>
            <a:gd name="connsiteY1" fmla="*/ 0 h 363028"/>
            <a:gd name="connsiteX2" fmla="*/ 172542 w 172542"/>
            <a:gd name="connsiteY2" fmla="*/ 156954 h 363028"/>
            <a:gd name="connsiteX3" fmla="*/ 171661 w 172542"/>
            <a:gd name="connsiteY3" fmla="*/ 216024 h 363028"/>
            <a:gd name="connsiteX4" fmla="*/ 29064 w 172542"/>
            <a:gd name="connsiteY4" fmla="*/ 363028 h 363028"/>
            <a:gd name="connsiteX5" fmla="*/ 0 w 172542"/>
            <a:gd name="connsiteY5" fmla="*/ 363028 h 363028"/>
            <a:gd name="connsiteX0" fmla="*/ 0 w 172542"/>
            <a:gd name="connsiteY0" fmla="*/ 363028 h 363028"/>
            <a:gd name="connsiteX1" fmla="*/ 138 w 172542"/>
            <a:gd name="connsiteY1" fmla="*/ 0 h 363028"/>
            <a:gd name="connsiteX2" fmla="*/ 172542 w 172542"/>
            <a:gd name="connsiteY2" fmla="*/ 156954 h 363028"/>
            <a:gd name="connsiteX3" fmla="*/ 171661 w 172542"/>
            <a:gd name="connsiteY3" fmla="*/ 216024 h 363028"/>
            <a:gd name="connsiteX4" fmla="*/ 0 w 172542"/>
            <a:gd name="connsiteY4" fmla="*/ 363028 h 3630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2542" h="363028">
              <a:moveTo>
                <a:pt x="0" y="363028"/>
              </a:moveTo>
              <a:lnTo>
                <a:pt x="138" y="0"/>
              </a:lnTo>
              <a:lnTo>
                <a:pt x="172542" y="156954"/>
              </a:lnTo>
              <a:cubicBezTo>
                <a:pt x="172248" y="176644"/>
                <a:pt x="171955" y="196334"/>
                <a:pt x="171661" y="216024"/>
              </a:cubicBezTo>
              <a:lnTo>
                <a:pt x="0" y="363028"/>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clientData/>
  </xdr:twoCellAnchor>
  <xdr:twoCellAnchor editAs="absolute">
    <xdr:from>
      <xdr:col>2</xdr:col>
      <xdr:colOff>262106</xdr:colOff>
      <xdr:row>33</xdr:row>
      <xdr:rowOff>184549</xdr:rowOff>
    </xdr:from>
    <xdr:to>
      <xdr:col>3</xdr:col>
      <xdr:colOff>981662</xdr:colOff>
      <xdr:row>36</xdr:row>
      <xdr:rowOff>4889</xdr:rowOff>
    </xdr:to>
    <xdr:sp macro="" textlink="">
      <xdr:nvSpPr>
        <xdr:cNvPr id="5" name="Snip Diagonal Corner Rectangle 36"/>
        <xdr:cNvSpPr>
          <a:spLocks noChangeAspect="1"/>
        </xdr:cNvSpPr>
      </xdr:nvSpPr>
      <xdr:spPr>
        <a:xfrm>
          <a:off x="2601684" y="6822283"/>
          <a:ext cx="1785166" cy="391840"/>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388900" h="363028">
              <a:moveTo>
                <a:pt x="0" y="7188"/>
              </a:moveTo>
              <a:lnTo>
                <a:pt x="2232145" y="0"/>
              </a:lnTo>
              <a:lnTo>
                <a:pt x="2388900" y="156954"/>
              </a:lnTo>
              <a:cubicBezTo>
                <a:pt x="2388606" y="176644"/>
                <a:pt x="2388313" y="196334"/>
                <a:pt x="2388019" y="216024"/>
              </a:cubicBezTo>
              <a:lnTo>
                <a:pt x="2245422" y="363028"/>
              </a:lnTo>
              <a:lnTo>
                <a:pt x="2245422" y="363028"/>
              </a:lnTo>
              <a:lnTo>
                <a:pt x="153361" y="359433"/>
              </a:lnTo>
              <a:lnTo>
                <a:pt x="0" y="209668"/>
              </a:lnTo>
              <a:lnTo>
                <a:pt x="0" y="7188"/>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r>
            <a:rPr lang="en-US" sz="1400">
              <a:latin typeface="Open Sans Extrabold" pitchFamily="34" charset="0"/>
              <a:ea typeface="Open Sans Extrabold" pitchFamily="34" charset="0"/>
              <a:cs typeface="Open Sans Extrabold" pitchFamily="34" charset="0"/>
            </a:rPr>
            <a:t>  GRAND TOTAL</a:t>
          </a:r>
        </a:p>
      </xdr:txBody>
    </xdr:sp>
    <xdr:clientData/>
  </xdr:twoCellAnchor>
  <xdr:twoCellAnchor editAs="absolute">
    <xdr:from>
      <xdr:col>4</xdr:col>
      <xdr:colOff>1311622</xdr:colOff>
      <xdr:row>49</xdr:row>
      <xdr:rowOff>3734</xdr:rowOff>
    </xdr:from>
    <xdr:to>
      <xdr:col>5</xdr:col>
      <xdr:colOff>139781</xdr:colOff>
      <xdr:row>49</xdr:row>
      <xdr:rowOff>86480</xdr:rowOff>
    </xdr:to>
    <xdr:sp macro="" textlink="">
      <xdr:nvSpPr>
        <xdr:cNvPr id="7" name="Right Triangle 39"/>
        <xdr:cNvSpPr>
          <a:spLocks noChangeAspect="1"/>
        </xdr:cNvSpPr>
      </xdr:nvSpPr>
      <xdr:spPr>
        <a:xfrm flipH="1">
          <a:off x="5937200" y="9838297"/>
          <a:ext cx="161659" cy="82746"/>
        </a:xfrm>
        <a:custGeom>
          <a:avLst/>
          <a:gdLst>
            <a:gd name="connsiteX0" fmla="*/ 0 w 339381"/>
            <a:gd name="connsiteY0" fmla="*/ 70460 h 70460"/>
            <a:gd name="connsiteX1" fmla="*/ 0 w 339381"/>
            <a:gd name="connsiteY1" fmla="*/ 0 h 70460"/>
            <a:gd name="connsiteX2" fmla="*/ 339381 w 339381"/>
            <a:gd name="connsiteY2" fmla="*/ 70460 h 70460"/>
            <a:gd name="connsiteX3" fmla="*/ 0 w 339381"/>
            <a:gd name="connsiteY3" fmla="*/ 70460 h 70460"/>
            <a:gd name="connsiteX0" fmla="*/ 0 w 339381"/>
            <a:gd name="connsiteY0" fmla="*/ 70460 h 70460"/>
            <a:gd name="connsiteX1" fmla="*/ 0 w 339381"/>
            <a:gd name="connsiteY1" fmla="*/ 0 h 70460"/>
            <a:gd name="connsiteX2" fmla="*/ 240889 w 339381"/>
            <a:gd name="connsiteY2" fmla="*/ 48996 h 70460"/>
            <a:gd name="connsiteX3" fmla="*/ 339381 w 339381"/>
            <a:gd name="connsiteY3" fmla="*/ 70460 h 70460"/>
            <a:gd name="connsiteX4" fmla="*/ 0 w 339381"/>
            <a:gd name="connsiteY4" fmla="*/ 70460 h 70460"/>
            <a:gd name="connsiteX0" fmla="*/ 0 w 339381"/>
            <a:gd name="connsiteY0" fmla="*/ 75126 h 75126"/>
            <a:gd name="connsiteX1" fmla="*/ 0 w 339381"/>
            <a:gd name="connsiteY1" fmla="*/ 4666 h 75126"/>
            <a:gd name="connsiteX2" fmla="*/ 195277 w 339381"/>
            <a:gd name="connsiteY2" fmla="*/ 0 h 75126"/>
            <a:gd name="connsiteX3" fmla="*/ 339381 w 339381"/>
            <a:gd name="connsiteY3" fmla="*/ 75126 h 75126"/>
            <a:gd name="connsiteX4" fmla="*/ 0 w 339381"/>
            <a:gd name="connsiteY4" fmla="*/ 75126 h 7512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39381" h="75126">
              <a:moveTo>
                <a:pt x="0" y="75126"/>
              </a:moveTo>
              <a:lnTo>
                <a:pt x="0" y="4666"/>
              </a:lnTo>
              <a:lnTo>
                <a:pt x="195277" y="0"/>
              </a:lnTo>
              <a:lnTo>
                <a:pt x="339381" y="75126"/>
              </a:lnTo>
              <a:lnTo>
                <a:pt x="0" y="75126"/>
              </a:lnTo>
              <a:close/>
            </a:path>
          </a:pathLst>
        </a:custGeom>
        <a:solidFill>
          <a:srgbClr val="F15F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11906</xdr:colOff>
      <xdr:row>40</xdr:row>
      <xdr:rowOff>122403</xdr:rowOff>
    </xdr:from>
    <xdr:to>
      <xdr:col>6</xdr:col>
      <xdr:colOff>12140</xdr:colOff>
      <xdr:row>49</xdr:row>
      <xdr:rowOff>47624</xdr:rowOff>
    </xdr:to>
    <xdr:sp macro="" textlink="">
      <xdr:nvSpPr>
        <xdr:cNvPr id="8" name="Rectangle 100"/>
        <xdr:cNvSpPr>
          <a:spLocks noChangeAspect="1"/>
        </xdr:cNvSpPr>
      </xdr:nvSpPr>
      <xdr:spPr>
        <a:xfrm>
          <a:off x="11906" y="8093637"/>
          <a:ext cx="6179578" cy="1788550"/>
        </a:xfrm>
        <a:custGeom>
          <a:avLst/>
          <a:gdLst>
            <a:gd name="connsiteX0" fmla="*/ 0 w 6947647"/>
            <a:gd name="connsiteY0" fmla="*/ 0 h 1720253"/>
            <a:gd name="connsiteX1" fmla="*/ 6947647 w 6947647"/>
            <a:gd name="connsiteY1" fmla="*/ 0 h 1720253"/>
            <a:gd name="connsiteX2" fmla="*/ 6947647 w 6947647"/>
            <a:gd name="connsiteY2" fmla="*/ 1720253 h 1720253"/>
            <a:gd name="connsiteX3" fmla="*/ 0 w 6947647"/>
            <a:gd name="connsiteY3" fmla="*/ 1720253 h 1720253"/>
            <a:gd name="connsiteX4" fmla="*/ 0 w 6947647"/>
            <a:gd name="connsiteY4" fmla="*/ 0 h 1720253"/>
            <a:gd name="connsiteX0" fmla="*/ 0 w 6947647"/>
            <a:gd name="connsiteY0" fmla="*/ 0 h 1720253"/>
            <a:gd name="connsiteX1" fmla="*/ 6947647 w 6947647"/>
            <a:gd name="connsiteY1" fmla="*/ 1720253 h 1720253"/>
            <a:gd name="connsiteX2" fmla="*/ 0 w 6947647"/>
            <a:gd name="connsiteY2" fmla="*/ 1720253 h 1720253"/>
            <a:gd name="connsiteX3" fmla="*/ 0 w 6947647"/>
            <a:gd name="connsiteY3" fmla="*/ 0 h 1720253"/>
            <a:gd name="connsiteX0" fmla="*/ 0 w 7040603"/>
            <a:gd name="connsiteY0" fmla="*/ 0 h 1738770"/>
            <a:gd name="connsiteX1" fmla="*/ 7040603 w 7040603"/>
            <a:gd name="connsiteY1" fmla="*/ 1738770 h 1738770"/>
            <a:gd name="connsiteX2" fmla="*/ 0 w 7040603"/>
            <a:gd name="connsiteY2" fmla="*/ 1720253 h 1738770"/>
            <a:gd name="connsiteX3" fmla="*/ 0 w 7040603"/>
            <a:gd name="connsiteY3" fmla="*/ 0 h 1738770"/>
          </a:gdLst>
          <a:ahLst/>
          <a:cxnLst>
            <a:cxn ang="0">
              <a:pos x="connsiteX0" y="connsiteY0"/>
            </a:cxn>
            <a:cxn ang="0">
              <a:pos x="connsiteX1" y="connsiteY1"/>
            </a:cxn>
            <a:cxn ang="0">
              <a:pos x="connsiteX2" y="connsiteY2"/>
            </a:cxn>
            <a:cxn ang="0">
              <a:pos x="connsiteX3" y="connsiteY3"/>
            </a:cxn>
          </a:cxnLst>
          <a:rect l="l" t="t" r="r" b="b"/>
          <a:pathLst>
            <a:path w="7040603" h="1738770">
              <a:moveTo>
                <a:pt x="0" y="0"/>
              </a:moveTo>
              <a:lnTo>
                <a:pt x="7040603" y="1738770"/>
              </a:lnTo>
              <a:lnTo>
                <a:pt x="0" y="1720253"/>
              </a:lnTo>
              <a:lnTo>
                <a:pt x="0" y="0"/>
              </a:lnTo>
              <a:close/>
            </a:path>
          </a:pathLst>
        </a:custGeom>
        <a:solidFill>
          <a:srgbClr val="F15F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1</xdr:colOff>
      <xdr:row>40</xdr:row>
      <xdr:rowOff>149816</xdr:rowOff>
    </xdr:from>
    <xdr:to>
      <xdr:col>5</xdr:col>
      <xdr:colOff>177865</xdr:colOff>
      <xdr:row>49</xdr:row>
      <xdr:rowOff>104150</xdr:rowOff>
    </xdr:to>
    <xdr:sp macro="" textlink="">
      <xdr:nvSpPr>
        <xdr:cNvPr id="9" name="Rectangle 100"/>
        <xdr:cNvSpPr>
          <a:spLocks noChangeAspect="1"/>
        </xdr:cNvSpPr>
      </xdr:nvSpPr>
      <xdr:spPr>
        <a:xfrm>
          <a:off x="1" y="8121050"/>
          <a:ext cx="6136942" cy="1817663"/>
        </a:xfrm>
        <a:custGeom>
          <a:avLst/>
          <a:gdLst>
            <a:gd name="connsiteX0" fmla="*/ 0 w 6947647"/>
            <a:gd name="connsiteY0" fmla="*/ 0 h 1720253"/>
            <a:gd name="connsiteX1" fmla="*/ 6947647 w 6947647"/>
            <a:gd name="connsiteY1" fmla="*/ 0 h 1720253"/>
            <a:gd name="connsiteX2" fmla="*/ 6947647 w 6947647"/>
            <a:gd name="connsiteY2" fmla="*/ 1720253 h 1720253"/>
            <a:gd name="connsiteX3" fmla="*/ 0 w 6947647"/>
            <a:gd name="connsiteY3" fmla="*/ 1720253 h 1720253"/>
            <a:gd name="connsiteX4" fmla="*/ 0 w 6947647"/>
            <a:gd name="connsiteY4" fmla="*/ 0 h 1720253"/>
            <a:gd name="connsiteX0" fmla="*/ 0 w 6947647"/>
            <a:gd name="connsiteY0" fmla="*/ 0 h 1720253"/>
            <a:gd name="connsiteX1" fmla="*/ 6947647 w 6947647"/>
            <a:gd name="connsiteY1" fmla="*/ 1720253 h 1720253"/>
            <a:gd name="connsiteX2" fmla="*/ 0 w 6947647"/>
            <a:gd name="connsiteY2" fmla="*/ 1720253 h 1720253"/>
            <a:gd name="connsiteX3" fmla="*/ 0 w 6947647"/>
            <a:gd name="connsiteY3" fmla="*/ 0 h 1720253"/>
            <a:gd name="connsiteX0" fmla="*/ 0 w 6997966"/>
            <a:gd name="connsiteY0" fmla="*/ 0 h 1727452"/>
            <a:gd name="connsiteX1" fmla="*/ 6997966 w 6997966"/>
            <a:gd name="connsiteY1" fmla="*/ 1727452 h 1727452"/>
            <a:gd name="connsiteX2" fmla="*/ 0 w 6997966"/>
            <a:gd name="connsiteY2" fmla="*/ 1720253 h 1727452"/>
            <a:gd name="connsiteX3" fmla="*/ 0 w 6997966"/>
            <a:gd name="connsiteY3" fmla="*/ 0 h 1727452"/>
          </a:gdLst>
          <a:ahLst/>
          <a:cxnLst>
            <a:cxn ang="0">
              <a:pos x="connsiteX0" y="connsiteY0"/>
            </a:cxn>
            <a:cxn ang="0">
              <a:pos x="connsiteX1" y="connsiteY1"/>
            </a:cxn>
            <a:cxn ang="0">
              <a:pos x="connsiteX2" y="connsiteY2"/>
            </a:cxn>
            <a:cxn ang="0">
              <a:pos x="connsiteX3" y="connsiteY3"/>
            </a:cxn>
          </a:cxnLst>
          <a:rect l="l" t="t" r="r" b="b"/>
          <a:pathLst>
            <a:path w="6997966" h="1727452">
              <a:moveTo>
                <a:pt x="0" y="0"/>
              </a:moveTo>
              <a:lnTo>
                <a:pt x="6997966" y="1727452"/>
              </a:lnTo>
              <a:lnTo>
                <a:pt x="0" y="1720253"/>
              </a:lnTo>
              <a:lnTo>
                <a:pt x="0" y="0"/>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160734</xdr:colOff>
      <xdr:row>13</xdr:row>
      <xdr:rowOff>189002</xdr:rowOff>
    </xdr:from>
    <xdr:to>
      <xdr:col>5</xdr:col>
      <xdr:colOff>2951</xdr:colOff>
      <xdr:row>15</xdr:row>
      <xdr:rowOff>177991</xdr:rowOff>
    </xdr:to>
    <xdr:grpSp>
      <xdr:nvGrpSpPr>
        <xdr:cNvPr id="38" name="Group 37"/>
        <xdr:cNvGrpSpPr/>
      </xdr:nvGrpSpPr>
      <xdr:grpSpPr>
        <a:xfrm>
          <a:off x="160734" y="2665502"/>
          <a:ext cx="5806332" cy="369989"/>
          <a:chOff x="271162" y="2130771"/>
          <a:chExt cx="6543736" cy="365070"/>
        </a:xfrm>
      </xdr:grpSpPr>
      <xdr:sp macro="" textlink="">
        <xdr:nvSpPr>
          <xdr:cNvPr id="39" name="Snip Diagonal Corner Rectangle 36"/>
          <xdr:cNvSpPr>
            <a:spLocks noChangeAspect="1"/>
          </xdr:cNvSpPr>
        </xdr:nvSpPr>
        <xdr:spPr>
          <a:xfrm>
            <a:off x="2474337" y="2136415"/>
            <a:ext cx="2793837" cy="359426"/>
          </a:xfrm>
          <a:prstGeom prst="rect">
            <a:avLst/>
          </a:prstGeom>
          <a:solidFill>
            <a:srgbClr val="F15F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40" name="Snip Diagonal Corner Rectangle 36"/>
          <xdr:cNvSpPr>
            <a:spLocks noChangeAspect="1"/>
          </xdr:cNvSpPr>
        </xdr:nvSpPr>
        <xdr:spPr>
          <a:xfrm>
            <a:off x="271162" y="2130771"/>
            <a:ext cx="2418729" cy="365068"/>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10165 w 2388900"/>
              <a:gd name="connsiteY0" fmla="*/ 1929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10165 w 2388900"/>
              <a:gd name="connsiteY8" fmla="*/ 1929 h 363028"/>
              <a:gd name="connsiteX0" fmla="*/ 2542 w 2388900"/>
              <a:gd name="connsiteY0" fmla="*/ 1929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2542 w 2388900"/>
              <a:gd name="connsiteY8" fmla="*/ 1929 h 363028"/>
              <a:gd name="connsiteX0" fmla="*/ 5083 w 2388900"/>
              <a:gd name="connsiteY0" fmla="*/ 0 h 366359"/>
              <a:gd name="connsiteX1" fmla="*/ 2232145 w 2388900"/>
              <a:gd name="connsiteY1" fmla="*/ 3331 h 366359"/>
              <a:gd name="connsiteX2" fmla="*/ 2388900 w 2388900"/>
              <a:gd name="connsiteY2" fmla="*/ 160285 h 366359"/>
              <a:gd name="connsiteX3" fmla="*/ 2388019 w 2388900"/>
              <a:gd name="connsiteY3" fmla="*/ 219355 h 366359"/>
              <a:gd name="connsiteX4" fmla="*/ 2245422 w 2388900"/>
              <a:gd name="connsiteY4" fmla="*/ 366359 h 366359"/>
              <a:gd name="connsiteX5" fmla="*/ 2245422 w 2388900"/>
              <a:gd name="connsiteY5" fmla="*/ 366359 h 366359"/>
              <a:gd name="connsiteX6" fmla="*/ 153361 w 2388900"/>
              <a:gd name="connsiteY6" fmla="*/ 362764 h 366359"/>
              <a:gd name="connsiteX7" fmla="*/ 0 w 2388900"/>
              <a:gd name="connsiteY7" fmla="*/ 212999 h 366359"/>
              <a:gd name="connsiteX8" fmla="*/ 5083 w 2388900"/>
              <a:gd name="connsiteY8" fmla="*/ 0 h 366359"/>
              <a:gd name="connsiteX0" fmla="*/ 2732 w 2388900"/>
              <a:gd name="connsiteY0" fmla="*/ 0 h 368781"/>
              <a:gd name="connsiteX1" fmla="*/ 2232145 w 2388900"/>
              <a:gd name="connsiteY1" fmla="*/ 5753 h 368781"/>
              <a:gd name="connsiteX2" fmla="*/ 2388900 w 2388900"/>
              <a:gd name="connsiteY2" fmla="*/ 162707 h 368781"/>
              <a:gd name="connsiteX3" fmla="*/ 2388019 w 2388900"/>
              <a:gd name="connsiteY3" fmla="*/ 221777 h 368781"/>
              <a:gd name="connsiteX4" fmla="*/ 2245422 w 2388900"/>
              <a:gd name="connsiteY4" fmla="*/ 368781 h 368781"/>
              <a:gd name="connsiteX5" fmla="*/ 2245422 w 2388900"/>
              <a:gd name="connsiteY5" fmla="*/ 368781 h 368781"/>
              <a:gd name="connsiteX6" fmla="*/ 153361 w 2388900"/>
              <a:gd name="connsiteY6" fmla="*/ 365186 h 368781"/>
              <a:gd name="connsiteX7" fmla="*/ 0 w 2388900"/>
              <a:gd name="connsiteY7" fmla="*/ 215421 h 368781"/>
              <a:gd name="connsiteX8" fmla="*/ 2732 w 2388900"/>
              <a:gd name="connsiteY8" fmla="*/ 0 h 368781"/>
              <a:gd name="connsiteX0" fmla="*/ 380 w 2388900"/>
              <a:gd name="connsiteY0" fmla="*/ 0 h 368781"/>
              <a:gd name="connsiteX1" fmla="*/ 2232145 w 2388900"/>
              <a:gd name="connsiteY1" fmla="*/ 5753 h 368781"/>
              <a:gd name="connsiteX2" fmla="*/ 2388900 w 2388900"/>
              <a:gd name="connsiteY2" fmla="*/ 162707 h 368781"/>
              <a:gd name="connsiteX3" fmla="*/ 2388019 w 2388900"/>
              <a:gd name="connsiteY3" fmla="*/ 221777 h 368781"/>
              <a:gd name="connsiteX4" fmla="*/ 2245422 w 2388900"/>
              <a:gd name="connsiteY4" fmla="*/ 368781 h 368781"/>
              <a:gd name="connsiteX5" fmla="*/ 2245422 w 2388900"/>
              <a:gd name="connsiteY5" fmla="*/ 368781 h 368781"/>
              <a:gd name="connsiteX6" fmla="*/ 153361 w 2388900"/>
              <a:gd name="connsiteY6" fmla="*/ 365186 h 368781"/>
              <a:gd name="connsiteX7" fmla="*/ 0 w 2388900"/>
              <a:gd name="connsiteY7" fmla="*/ 215421 h 368781"/>
              <a:gd name="connsiteX8" fmla="*/ 380 w 2388900"/>
              <a:gd name="connsiteY8" fmla="*/ 0 h 3687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388900" h="368781">
                <a:moveTo>
                  <a:pt x="380" y="0"/>
                </a:moveTo>
                <a:lnTo>
                  <a:pt x="2232145" y="5753"/>
                </a:lnTo>
                <a:lnTo>
                  <a:pt x="2388900" y="162707"/>
                </a:lnTo>
                <a:cubicBezTo>
                  <a:pt x="2388606" y="182397"/>
                  <a:pt x="2388313" y="202087"/>
                  <a:pt x="2388019" y="221777"/>
                </a:cubicBezTo>
                <a:lnTo>
                  <a:pt x="2245422" y="368781"/>
                </a:lnTo>
                <a:lnTo>
                  <a:pt x="2245422" y="368781"/>
                </a:lnTo>
                <a:lnTo>
                  <a:pt x="153361" y="365186"/>
                </a:lnTo>
                <a:lnTo>
                  <a:pt x="0" y="215421"/>
                </a:lnTo>
                <a:cubicBezTo>
                  <a:pt x="847" y="146175"/>
                  <a:pt x="-467" y="69246"/>
                  <a:pt x="380" y="0"/>
                </a:cubicBez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41" name="Snip Diagonal Corner Rectangle 36"/>
          <xdr:cNvSpPr>
            <a:spLocks noChangeAspect="1"/>
          </xdr:cNvSpPr>
        </xdr:nvSpPr>
        <xdr:spPr>
          <a:xfrm flipH="1">
            <a:off x="4969020" y="2136415"/>
            <a:ext cx="1845878" cy="359426"/>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376629 w 2765529"/>
              <a:gd name="connsiteY7" fmla="*/ 209668 h 363028"/>
              <a:gd name="connsiteX8" fmla="*/ 0 w 2765529"/>
              <a:gd name="connsiteY8" fmla="*/ 3594 h 363028"/>
              <a:gd name="connsiteX0" fmla="*/ 7174 w 2772703"/>
              <a:gd name="connsiteY0" fmla="*/ 3594 h 363028"/>
              <a:gd name="connsiteX1" fmla="*/ 2615948 w 2772703"/>
              <a:gd name="connsiteY1" fmla="*/ 0 h 363028"/>
              <a:gd name="connsiteX2" fmla="*/ 2772703 w 2772703"/>
              <a:gd name="connsiteY2" fmla="*/ 156954 h 363028"/>
              <a:gd name="connsiteX3" fmla="*/ 2771822 w 2772703"/>
              <a:gd name="connsiteY3" fmla="*/ 216024 h 363028"/>
              <a:gd name="connsiteX4" fmla="*/ 2629225 w 2772703"/>
              <a:gd name="connsiteY4" fmla="*/ 363028 h 363028"/>
              <a:gd name="connsiteX5" fmla="*/ 2629225 w 2772703"/>
              <a:gd name="connsiteY5" fmla="*/ 363028 h 363028"/>
              <a:gd name="connsiteX6" fmla="*/ 537164 w 2772703"/>
              <a:gd name="connsiteY6" fmla="*/ 359433 h 363028"/>
              <a:gd name="connsiteX7" fmla="*/ 0 w 2772703"/>
              <a:gd name="connsiteY7" fmla="*/ 216856 h 363028"/>
              <a:gd name="connsiteX8" fmla="*/ 7174 w 2772703"/>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0 w 2765529"/>
              <a:gd name="connsiteY7" fmla="*/ 216856 h 363028"/>
              <a:gd name="connsiteX8" fmla="*/ 0 w 2765529"/>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146187 w 2765529"/>
              <a:gd name="connsiteY6" fmla="*/ 363027 h 363028"/>
              <a:gd name="connsiteX7" fmla="*/ 0 w 2765529"/>
              <a:gd name="connsiteY7" fmla="*/ 216856 h 363028"/>
              <a:gd name="connsiteX8" fmla="*/ 0 w 2765529"/>
              <a:gd name="connsiteY8" fmla="*/ 3594 h 3630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765529" h="363028">
                <a:moveTo>
                  <a:pt x="0" y="3594"/>
                </a:moveTo>
                <a:lnTo>
                  <a:pt x="2608774" y="0"/>
                </a:lnTo>
                <a:lnTo>
                  <a:pt x="2765529" y="156954"/>
                </a:lnTo>
                <a:cubicBezTo>
                  <a:pt x="2765235" y="176644"/>
                  <a:pt x="2764942" y="196334"/>
                  <a:pt x="2764648" y="216024"/>
                </a:cubicBezTo>
                <a:lnTo>
                  <a:pt x="2622051" y="363028"/>
                </a:lnTo>
                <a:lnTo>
                  <a:pt x="2622051" y="363028"/>
                </a:lnTo>
                <a:lnTo>
                  <a:pt x="146187" y="363027"/>
                </a:lnTo>
                <a:lnTo>
                  <a:pt x="0" y="216856"/>
                </a:lnTo>
                <a:lnTo>
                  <a:pt x="0" y="3594"/>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42" name="TextBox 41"/>
          <xdr:cNvSpPr txBox="1">
            <a:spLocks noChangeAspect="1"/>
          </xdr:cNvSpPr>
        </xdr:nvSpPr>
        <xdr:spPr>
          <a:xfrm>
            <a:off x="378793" y="2215537"/>
            <a:ext cx="1689532" cy="209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r>
              <a:rPr lang="en-US" sz="1200" b="1">
                <a:solidFill>
                  <a:schemeClr val="bg1"/>
                </a:solidFill>
                <a:latin typeface="Open Sans" panose="020B0606030504020204" pitchFamily="34" charset="0"/>
                <a:ea typeface="Open Sans" panose="020B0606030504020204" pitchFamily="34" charset="0"/>
                <a:cs typeface="Open Sans" panose="020B0606030504020204" pitchFamily="34" charset="0"/>
              </a:rPr>
              <a:t>DESCRIPTION</a:t>
            </a:r>
          </a:p>
        </xdr:txBody>
      </xdr:sp>
      <xdr:sp macro="" textlink="">
        <xdr:nvSpPr>
          <xdr:cNvPr id="45" name="TextBox 44"/>
          <xdr:cNvSpPr txBox="1">
            <a:spLocks noChangeAspect="1"/>
          </xdr:cNvSpPr>
        </xdr:nvSpPr>
        <xdr:spPr>
          <a:xfrm>
            <a:off x="5696506" y="2216261"/>
            <a:ext cx="911054" cy="209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r>
              <a:rPr lang="en-US" sz="1200" b="1">
                <a:solidFill>
                  <a:schemeClr val="bg1"/>
                </a:solidFill>
                <a:latin typeface="Open Sans" panose="020B0606030504020204" pitchFamily="34" charset="0"/>
                <a:ea typeface="Open Sans" panose="020B0606030504020204" pitchFamily="34" charset="0"/>
                <a:cs typeface="Open Sans" panose="020B0606030504020204" pitchFamily="34" charset="0"/>
              </a:rPr>
              <a:t>AMOUNT</a:t>
            </a:r>
          </a:p>
        </xdr:txBody>
      </xdr:sp>
    </xdr:grpSp>
    <xdr:clientData/>
  </xdr:twoCellAnchor>
  <xdr:twoCellAnchor editAs="absolute">
    <xdr:from>
      <xdr:col>1</xdr:col>
      <xdr:colOff>1111449</xdr:colOff>
      <xdr:row>10</xdr:row>
      <xdr:rowOff>127096</xdr:rowOff>
    </xdr:from>
    <xdr:to>
      <xdr:col>3</xdr:col>
      <xdr:colOff>940592</xdr:colOff>
      <xdr:row>13</xdr:row>
      <xdr:rowOff>12117</xdr:rowOff>
    </xdr:to>
    <xdr:sp macro="" textlink="">
      <xdr:nvSpPr>
        <xdr:cNvPr id="52" name="TextBox 51"/>
        <xdr:cNvSpPr txBox="1">
          <a:spLocks noChangeAspect="1"/>
        </xdr:cNvSpPr>
      </xdr:nvSpPr>
      <xdr:spPr>
        <a:xfrm>
          <a:off x="1337668" y="2032096"/>
          <a:ext cx="3008112" cy="456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chorCtr="1">
          <a:noAutofit/>
        </a:bodyPr>
        <a:lstStyle/>
        <a:p>
          <a:r>
            <a:rPr lang="en-US" sz="2500" b="1">
              <a:solidFill>
                <a:srgbClr val="454445"/>
              </a:solidFill>
              <a:effectLst>
                <a:outerShdw blurRad="60007" dist="310007" dir="7680000" sy="30000" kx="1300200" algn="ctr" rotWithShape="0">
                  <a:prstClr val="black">
                    <a:alpha val="32000"/>
                  </a:prstClr>
                </a:outerShdw>
              </a:effectLst>
              <a:latin typeface="Open Sans" panose="020B0606030504020204" pitchFamily="34" charset="0"/>
              <a:ea typeface="Open Sans" panose="020B0606030504020204" pitchFamily="34" charset="0"/>
              <a:cs typeface="Open Sans" panose="020B0606030504020204" pitchFamily="34" charset="0"/>
            </a:rPr>
            <a:t>DEBT</a:t>
          </a:r>
          <a:r>
            <a:rPr lang="en-US" sz="2500" b="1" baseline="0">
              <a:solidFill>
                <a:srgbClr val="454445"/>
              </a:solidFill>
              <a:effectLst>
                <a:outerShdw blurRad="60007" dist="310007" dir="7680000" sy="30000" kx="1300200" algn="ctr" rotWithShape="0">
                  <a:prstClr val="black">
                    <a:alpha val="32000"/>
                  </a:prstClr>
                </a:outerShdw>
              </a:effectLst>
              <a:latin typeface="Open Sans" panose="020B0606030504020204" pitchFamily="34" charset="0"/>
              <a:ea typeface="Open Sans" panose="020B0606030504020204" pitchFamily="34" charset="0"/>
              <a:cs typeface="Open Sans" panose="020B0606030504020204" pitchFamily="34" charset="0"/>
            </a:rPr>
            <a:t> PLANNING</a:t>
          </a:r>
          <a:endParaRPr lang="en-US" sz="2500" b="1">
            <a:solidFill>
              <a:srgbClr val="454445"/>
            </a:solidFill>
            <a:effectLst>
              <a:outerShdw blurRad="60007" dist="310007" dir="7680000" sy="30000" kx="1300200" algn="ctr" rotWithShape="0">
                <a:prstClr val="black">
                  <a:alpha val="32000"/>
                </a:prstClr>
              </a:outerShdw>
            </a:effectLst>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4</xdr:col>
      <xdr:colOff>1327547</xdr:colOff>
      <xdr:row>0</xdr:row>
      <xdr:rowOff>0</xdr:rowOff>
    </xdr:from>
    <xdr:to>
      <xdr:col>5</xdr:col>
      <xdr:colOff>214313</xdr:colOff>
      <xdr:row>49</xdr:row>
      <xdr:rowOff>101203</xdr:rowOff>
    </xdr:to>
    <xdr:sp macro="" textlink="">
      <xdr:nvSpPr>
        <xdr:cNvPr id="70" name="Rectangle 69"/>
        <xdr:cNvSpPr/>
      </xdr:nvSpPr>
      <xdr:spPr>
        <a:xfrm>
          <a:off x="5953125" y="0"/>
          <a:ext cx="220266" cy="9935766"/>
        </a:xfrm>
        <a:prstGeom prst="rect">
          <a:avLst/>
        </a:pr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0</xdr:col>
      <xdr:colOff>220266</xdr:colOff>
      <xdr:row>48</xdr:row>
      <xdr:rowOff>202406</xdr:rowOff>
    </xdr:to>
    <xdr:sp macro="" textlink="">
      <xdr:nvSpPr>
        <xdr:cNvPr id="71" name="Rectangle 70"/>
        <xdr:cNvSpPr/>
      </xdr:nvSpPr>
      <xdr:spPr>
        <a:xfrm>
          <a:off x="0" y="0"/>
          <a:ext cx="220266" cy="9828609"/>
        </a:xfrm>
        <a:prstGeom prst="rect">
          <a:avLst/>
        </a:pr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160903</xdr:colOff>
      <xdr:row>14</xdr:row>
      <xdr:rowOff>75892</xdr:rowOff>
    </xdr:from>
    <xdr:to>
      <xdr:col>3</xdr:col>
      <xdr:colOff>678659</xdr:colOff>
      <xdr:row>15</xdr:row>
      <xdr:rowOff>97317</xdr:rowOff>
    </xdr:to>
    <xdr:sp macro="" textlink="">
      <xdr:nvSpPr>
        <xdr:cNvPr id="89" name="TextBox 88"/>
        <xdr:cNvSpPr txBox="1">
          <a:spLocks noChangeAspect="1"/>
        </xdr:cNvSpPr>
      </xdr:nvSpPr>
      <xdr:spPr>
        <a:xfrm>
          <a:off x="2500481" y="2742892"/>
          <a:ext cx="1583366" cy="21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r>
            <a:rPr lang="en-US" sz="1200" b="1">
              <a:solidFill>
                <a:schemeClr val="bg1"/>
              </a:solidFill>
              <a:latin typeface="Open Sans" panose="020B0606030504020204" pitchFamily="34" charset="0"/>
              <a:ea typeface="Open Sans" panose="020B0606030504020204" pitchFamily="34" charset="0"/>
              <a:cs typeface="Open Sans" panose="020B0606030504020204" pitchFamily="34" charset="0"/>
            </a:rPr>
            <a:t>COMMENTS</a:t>
          </a:r>
        </a:p>
      </xdr:txBody>
    </xdr:sp>
    <xdr:clientData/>
  </xdr:twoCellAnchor>
  <xdr:twoCellAnchor editAs="absolute">
    <xdr:from>
      <xdr:col>0</xdr:col>
      <xdr:colOff>71438</xdr:colOff>
      <xdr:row>46</xdr:row>
      <xdr:rowOff>130978</xdr:rowOff>
    </xdr:from>
    <xdr:to>
      <xdr:col>4</xdr:col>
      <xdr:colOff>288955</xdr:colOff>
      <xdr:row>47</xdr:row>
      <xdr:rowOff>153979</xdr:rowOff>
    </xdr:to>
    <xdr:sp macro="" textlink="">
      <xdr:nvSpPr>
        <xdr:cNvPr id="90" name="Text Box 7"/>
        <xdr:cNvSpPr txBox="1">
          <a:spLocks noChangeAspect="1"/>
        </xdr:cNvSpPr>
      </xdr:nvSpPr>
      <xdr:spPr>
        <a:xfrm>
          <a:off x="71438" y="9340462"/>
          <a:ext cx="4843095" cy="23136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600" i="1">
              <a:solidFill>
                <a:schemeClr val="bg1"/>
              </a:solidFill>
              <a:effectLst/>
              <a:latin typeface="+mn-lt"/>
              <a:ea typeface="+mn-ea"/>
              <a:cs typeface="+mn-cs"/>
            </a:rPr>
            <a:t>Currency</a:t>
          </a:r>
          <a:r>
            <a:rPr lang="en-US" sz="1600" i="1" baseline="0">
              <a:solidFill>
                <a:schemeClr val="bg1"/>
              </a:solidFill>
              <a:effectLst/>
              <a:latin typeface="+mn-lt"/>
              <a:ea typeface="+mn-ea"/>
              <a:cs typeface="+mn-cs"/>
            </a:rPr>
            <a:t> </a:t>
          </a:r>
          <a:r>
            <a:rPr lang="en-US" sz="1600" i="1">
              <a:solidFill>
                <a:srgbClr val="E74E47"/>
              </a:solidFill>
              <a:effectLst/>
              <a:latin typeface="Open Sans" panose="020B0606030504020204" pitchFamily="34" charset="0"/>
              <a:ea typeface="Calibri"/>
              <a:cs typeface="Times New Roman" panose="02020603050405020304" pitchFamily="18" charset="0"/>
            </a:rPr>
            <a:t>Exchange</a:t>
          </a:r>
          <a:r>
            <a:rPr lang="en-US" sz="1600" i="1">
              <a:solidFill>
                <a:srgbClr val="1A9E74"/>
              </a:solidFill>
              <a:effectLst/>
              <a:latin typeface="Open Sans" panose="020B0606030504020204" pitchFamily="34" charset="0"/>
              <a:ea typeface="Calibri"/>
              <a:cs typeface="Times New Roman" panose="02020603050405020304" pitchFamily="18" charset="0"/>
            </a:rPr>
            <a:t> </a:t>
          </a:r>
          <a:r>
            <a:rPr lang="en-US" sz="16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1600">
            <a:effectLst/>
            <a:ea typeface="Calibri"/>
            <a:cs typeface="Times New Roman" panose="02020603050405020304" pitchFamily="18" charset="0"/>
          </a:endParaRPr>
        </a:p>
      </xdr:txBody>
    </xdr:sp>
    <xdr:clientData/>
  </xdr:twoCellAnchor>
  <xdr:oneCellAnchor>
    <xdr:from>
      <xdr:col>2</xdr:col>
      <xdr:colOff>274728</xdr:colOff>
      <xdr:row>48</xdr:row>
      <xdr:rowOff>98918</xdr:rowOff>
    </xdr:from>
    <xdr:ext cx="2410557" cy="220830"/>
    <xdr:sp macro="" textlink="">
      <xdr:nvSpPr>
        <xdr:cNvPr id="91" name="TextBox 90"/>
        <xdr:cNvSpPr txBox="1"/>
      </xdr:nvSpPr>
      <xdr:spPr>
        <a:xfrm>
          <a:off x="2619343" y="9733822"/>
          <a:ext cx="2410557" cy="22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000" b="1">
              <a:solidFill>
                <a:schemeClr val="bg1"/>
              </a:solidFill>
              <a:latin typeface="Open Sans" pitchFamily="34" charset="0"/>
              <a:ea typeface="Open Sans" pitchFamily="34" charset="0"/>
              <a:cs typeface="Open Sans" pitchFamily="34" charset="0"/>
            </a:rPr>
            <a:t>www.CurrencyExchangePlanner.com</a:t>
          </a:r>
        </a:p>
      </xdr:txBody>
    </xdr:sp>
    <xdr:clientData/>
  </xdr:oneCellAnchor>
  <xdr:twoCellAnchor>
    <xdr:from>
      <xdr:col>4</xdr:col>
      <xdr:colOff>214313</xdr:colOff>
      <xdr:row>0</xdr:row>
      <xdr:rowOff>95250</xdr:rowOff>
    </xdr:from>
    <xdr:to>
      <xdr:col>5</xdr:col>
      <xdr:colOff>119063</xdr:colOff>
      <xdr:row>1</xdr:row>
      <xdr:rowOff>180975</xdr:rowOff>
    </xdr:to>
    <xdr:sp macro="" textlink="">
      <xdr:nvSpPr>
        <xdr:cNvPr id="23" name="Rounded Rectangle 22">
          <a:hlinkClick xmlns:r="http://schemas.openxmlformats.org/officeDocument/2006/relationships" r:id="rId1"/>
        </xdr:cNvPr>
        <xdr:cNvSpPr/>
      </xdr:nvSpPr>
      <xdr:spPr>
        <a:xfrm>
          <a:off x="4839891" y="95250"/>
          <a:ext cx="1238250"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twoCellAnchor>
    <xdr:from>
      <xdr:col>2</xdr:col>
      <xdr:colOff>208355</xdr:colOff>
      <xdr:row>0</xdr:row>
      <xdr:rowOff>142879</xdr:rowOff>
    </xdr:from>
    <xdr:to>
      <xdr:col>2</xdr:col>
      <xdr:colOff>1023934</xdr:colOff>
      <xdr:row>8</xdr:row>
      <xdr:rowOff>162030</xdr:rowOff>
    </xdr:to>
    <xdr:sp macro="" textlink="">
      <xdr:nvSpPr>
        <xdr:cNvPr id="24"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2547933" y="142879"/>
          <a:ext cx="815579" cy="1543151"/>
        </a:xfrm>
        <a:prstGeom prst="rect">
          <a:avLst/>
        </a:prstGeom>
        <a:noFill/>
      </xdr:spPr>
      <xdr:txBody>
        <a:bodyPr wrap="square" lIns="0" tIns="0" rIns="0" bIns="0" rtlCol="0" anchor="ctr">
          <a:noAutofit/>
          <a:scene3d>
            <a:camera prst="orthographicFront"/>
            <a:lightRig rig="flat" dir="tl"/>
          </a:scene3d>
          <a:sp3d contourW="19050" prstMaterial="clear">
            <a:bevelT w="50800" h="50800"/>
            <a:contourClr>
              <a:schemeClr val="accent5">
                <a:tint val="70000"/>
                <a:satMod val="180000"/>
                <a:alpha val="70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2500" b="1" cap="none" spc="0">
              <a:ln/>
              <a:solidFill>
                <a:schemeClr val="accent5">
                  <a:tint val="50000"/>
                  <a:satMod val="180000"/>
                </a:schemeClr>
              </a:solidFill>
              <a:effectLst/>
              <a:ea typeface="Open Sans Bold" panose="020B0806030504020204" pitchFamily="34" charset="0"/>
              <a:cs typeface="Open Sans Bold" panose="020B0806030504020204" pitchFamily="34" charset="0"/>
            </a:rPr>
            <a:t>X</a:t>
          </a:r>
        </a:p>
      </xdr:txBody>
    </xdr:sp>
    <xdr:clientData/>
  </xdr:twoCellAnchor>
  <xdr:twoCellAnchor>
    <xdr:from>
      <xdr:col>1</xdr:col>
      <xdr:colOff>1148954</xdr:colOff>
      <xdr:row>3</xdr:row>
      <xdr:rowOff>178598</xdr:rowOff>
    </xdr:from>
    <xdr:to>
      <xdr:col>4</xdr:col>
      <xdr:colOff>339325</xdr:colOff>
      <xdr:row>5</xdr:row>
      <xdr:rowOff>169366</xdr:rowOff>
    </xdr:to>
    <xdr:sp macro="" textlink="">
      <xdr:nvSpPr>
        <xdr:cNvPr id="25"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1375173" y="750098"/>
          <a:ext cx="3589730" cy="37176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1</xdr:col>
      <xdr:colOff>461596</xdr:colOff>
      <xdr:row>23</xdr:row>
      <xdr:rowOff>14654</xdr:rowOff>
    </xdr:from>
    <xdr:ext cx="4544514" cy="937629"/>
    <xdr:sp macro="" textlink="">
      <xdr:nvSpPr>
        <xdr:cNvPr id="26" name="Rectangle 25"/>
        <xdr:cNvSpPr/>
      </xdr:nvSpPr>
      <xdr:spPr>
        <a:xfrm>
          <a:off x="688731" y="4447442"/>
          <a:ext cx="4544514"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TRIAL VERSION</a:t>
          </a:r>
        </a:p>
      </xdr:txBody>
    </xdr:sp>
    <xdr:clientData/>
  </xdr:one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5954</xdr:rowOff>
    </xdr:from>
    <xdr:to>
      <xdr:col>5</xdr:col>
      <xdr:colOff>177864</xdr:colOff>
      <xdr:row>9</xdr:row>
      <xdr:rowOff>109117</xdr:rowOff>
    </xdr:to>
    <xdr:sp macro="" textlink="">
      <xdr:nvSpPr>
        <xdr:cNvPr id="2" name="Rectangle 100"/>
        <xdr:cNvSpPr>
          <a:spLocks noChangeAspect="1"/>
        </xdr:cNvSpPr>
      </xdr:nvSpPr>
      <xdr:spPr>
        <a:xfrm rot="10800000">
          <a:off x="0" y="5954"/>
          <a:ext cx="6140514" cy="1817663"/>
        </a:xfrm>
        <a:custGeom>
          <a:avLst/>
          <a:gdLst>
            <a:gd name="connsiteX0" fmla="*/ 0 w 6947647"/>
            <a:gd name="connsiteY0" fmla="*/ 0 h 1720253"/>
            <a:gd name="connsiteX1" fmla="*/ 6947647 w 6947647"/>
            <a:gd name="connsiteY1" fmla="*/ 0 h 1720253"/>
            <a:gd name="connsiteX2" fmla="*/ 6947647 w 6947647"/>
            <a:gd name="connsiteY2" fmla="*/ 1720253 h 1720253"/>
            <a:gd name="connsiteX3" fmla="*/ 0 w 6947647"/>
            <a:gd name="connsiteY3" fmla="*/ 1720253 h 1720253"/>
            <a:gd name="connsiteX4" fmla="*/ 0 w 6947647"/>
            <a:gd name="connsiteY4" fmla="*/ 0 h 1720253"/>
            <a:gd name="connsiteX0" fmla="*/ 0 w 6947647"/>
            <a:gd name="connsiteY0" fmla="*/ 0 h 1720253"/>
            <a:gd name="connsiteX1" fmla="*/ 6947647 w 6947647"/>
            <a:gd name="connsiteY1" fmla="*/ 1720253 h 1720253"/>
            <a:gd name="connsiteX2" fmla="*/ 0 w 6947647"/>
            <a:gd name="connsiteY2" fmla="*/ 1720253 h 1720253"/>
            <a:gd name="connsiteX3" fmla="*/ 0 w 6947647"/>
            <a:gd name="connsiteY3" fmla="*/ 0 h 1720253"/>
            <a:gd name="connsiteX0" fmla="*/ 0 w 6997966"/>
            <a:gd name="connsiteY0" fmla="*/ 0 h 1727452"/>
            <a:gd name="connsiteX1" fmla="*/ 6997966 w 6997966"/>
            <a:gd name="connsiteY1" fmla="*/ 1727452 h 1727452"/>
            <a:gd name="connsiteX2" fmla="*/ 0 w 6997966"/>
            <a:gd name="connsiteY2" fmla="*/ 1720253 h 1727452"/>
            <a:gd name="connsiteX3" fmla="*/ 0 w 6997966"/>
            <a:gd name="connsiteY3" fmla="*/ 0 h 1727452"/>
          </a:gdLst>
          <a:ahLst/>
          <a:cxnLst>
            <a:cxn ang="0">
              <a:pos x="connsiteX0" y="connsiteY0"/>
            </a:cxn>
            <a:cxn ang="0">
              <a:pos x="connsiteX1" y="connsiteY1"/>
            </a:cxn>
            <a:cxn ang="0">
              <a:pos x="connsiteX2" y="connsiteY2"/>
            </a:cxn>
            <a:cxn ang="0">
              <a:pos x="connsiteX3" y="connsiteY3"/>
            </a:cxn>
          </a:cxnLst>
          <a:rect l="l" t="t" r="r" b="b"/>
          <a:pathLst>
            <a:path w="6997966" h="1727452">
              <a:moveTo>
                <a:pt x="0" y="0"/>
              </a:moveTo>
              <a:lnTo>
                <a:pt x="6997966" y="1727452"/>
              </a:lnTo>
              <a:lnTo>
                <a:pt x="0" y="1720253"/>
              </a:lnTo>
              <a:lnTo>
                <a:pt x="0" y="0"/>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4</xdr:col>
      <xdr:colOff>1158203</xdr:colOff>
      <xdr:row>34</xdr:row>
      <xdr:rowOff>19891</xdr:rowOff>
    </xdr:from>
    <xdr:to>
      <xdr:col>5</xdr:col>
      <xdr:colOff>19390</xdr:colOff>
      <xdr:row>36</xdr:row>
      <xdr:rowOff>23812</xdr:rowOff>
    </xdr:to>
    <xdr:sp macro="" textlink="">
      <xdr:nvSpPr>
        <xdr:cNvPr id="4" name="Snip Diagonal Corner Rectangle 36"/>
        <xdr:cNvSpPr>
          <a:spLocks noChangeAspect="1"/>
        </xdr:cNvSpPr>
      </xdr:nvSpPr>
      <xdr:spPr>
        <a:xfrm flipH="1">
          <a:off x="5787353" y="6830266"/>
          <a:ext cx="194687" cy="384921"/>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376629 w 2765529"/>
            <a:gd name="connsiteY7" fmla="*/ 209668 h 363028"/>
            <a:gd name="connsiteX8" fmla="*/ 0 w 2765529"/>
            <a:gd name="connsiteY8" fmla="*/ 3594 h 363028"/>
            <a:gd name="connsiteX0" fmla="*/ 7174 w 2772703"/>
            <a:gd name="connsiteY0" fmla="*/ 3594 h 363028"/>
            <a:gd name="connsiteX1" fmla="*/ 2615948 w 2772703"/>
            <a:gd name="connsiteY1" fmla="*/ 0 h 363028"/>
            <a:gd name="connsiteX2" fmla="*/ 2772703 w 2772703"/>
            <a:gd name="connsiteY2" fmla="*/ 156954 h 363028"/>
            <a:gd name="connsiteX3" fmla="*/ 2771822 w 2772703"/>
            <a:gd name="connsiteY3" fmla="*/ 216024 h 363028"/>
            <a:gd name="connsiteX4" fmla="*/ 2629225 w 2772703"/>
            <a:gd name="connsiteY4" fmla="*/ 363028 h 363028"/>
            <a:gd name="connsiteX5" fmla="*/ 2629225 w 2772703"/>
            <a:gd name="connsiteY5" fmla="*/ 363028 h 363028"/>
            <a:gd name="connsiteX6" fmla="*/ 537164 w 2772703"/>
            <a:gd name="connsiteY6" fmla="*/ 359433 h 363028"/>
            <a:gd name="connsiteX7" fmla="*/ 0 w 2772703"/>
            <a:gd name="connsiteY7" fmla="*/ 216856 h 363028"/>
            <a:gd name="connsiteX8" fmla="*/ 7174 w 2772703"/>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0 w 2765529"/>
            <a:gd name="connsiteY7" fmla="*/ 216856 h 363028"/>
            <a:gd name="connsiteX8" fmla="*/ 0 w 2765529"/>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146187 w 2765529"/>
            <a:gd name="connsiteY6" fmla="*/ 363027 h 363028"/>
            <a:gd name="connsiteX7" fmla="*/ 0 w 2765529"/>
            <a:gd name="connsiteY7" fmla="*/ 216856 h 363028"/>
            <a:gd name="connsiteX8" fmla="*/ 0 w 2765529"/>
            <a:gd name="connsiteY8" fmla="*/ 3594 h 363028"/>
            <a:gd name="connsiteX0" fmla="*/ 0 w 2765529"/>
            <a:gd name="connsiteY0" fmla="*/ 216856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146187 w 2765529"/>
            <a:gd name="connsiteY6" fmla="*/ 363027 h 363028"/>
            <a:gd name="connsiteX7" fmla="*/ 0 w 2765529"/>
            <a:gd name="connsiteY7" fmla="*/ 216856 h 363028"/>
            <a:gd name="connsiteX0" fmla="*/ 0 w 2619342"/>
            <a:gd name="connsiteY0" fmla="*/ 363027 h 363028"/>
            <a:gd name="connsiteX1" fmla="*/ 2462587 w 2619342"/>
            <a:gd name="connsiteY1" fmla="*/ 0 h 363028"/>
            <a:gd name="connsiteX2" fmla="*/ 2619342 w 2619342"/>
            <a:gd name="connsiteY2" fmla="*/ 156954 h 363028"/>
            <a:gd name="connsiteX3" fmla="*/ 2618461 w 2619342"/>
            <a:gd name="connsiteY3" fmla="*/ 216024 h 363028"/>
            <a:gd name="connsiteX4" fmla="*/ 2475864 w 2619342"/>
            <a:gd name="connsiteY4" fmla="*/ 363028 h 363028"/>
            <a:gd name="connsiteX5" fmla="*/ 2475864 w 2619342"/>
            <a:gd name="connsiteY5" fmla="*/ 363028 h 363028"/>
            <a:gd name="connsiteX6" fmla="*/ 0 w 2619342"/>
            <a:gd name="connsiteY6" fmla="*/ 363027 h 363028"/>
            <a:gd name="connsiteX0" fmla="*/ 13277 w 156755"/>
            <a:gd name="connsiteY0" fmla="*/ 363028 h 363028"/>
            <a:gd name="connsiteX1" fmla="*/ 0 w 156755"/>
            <a:gd name="connsiteY1" fmla="*/ 0 h 363028"/>
            <a:gd name="connsiteX2" fmla="*/ 156755 w 156755"/>
            <a:gd name="connsiteY2" fmla="*/ 156954 h 363028"/>
            <a:gd name="connsiteX3" fmla="*/ 155874 w 156755"/>
            <a:gd name="connsiteY3" fmla="*/ 216024 h 363028"/>
            <a:gd name="connsiteX4" fmla="*/ 13277 w 156755"/>
            <a:gd name="connsiteY4" fmla="*/ 363028 h 363028"/>
            <a:gd name="connsiteX5" fmla="*/ 13277 w 156755"/>
            <a:gd name="connsiteY5" fmla="*/ 363028 h 363028"/>
            <a:gd name="connsiteX0" fmla="*/ 28926 w 172404"/>
            <a:gd name="connsiteY0" fmla="*/ 363028 h 363028"/>
            <a:gd name="connsiteX1" fmla="*/ 0 w 172404"/>
            <a:gd name="connsiteY1" fmla="*/ 0 h 363028"/>
            <a:gd name="connsiteX2" fmla="*/ 172404 w 172404"/>
            <a:gd name="connsiteY2" fmla="*/ 156954 h 363028"/>
            <a:gd name="connsiteX3" fmla="*/ 171523 w 172404"/>
            <a:gd name="connsiteY3" fmla="*/ 216024 h 363028"/>
            <a:gd name="connsiteX4" fmla="*/ 28926 w 172404"/>
            <a:gd name="connsiteY4" fmla="*/ 363028 h 363028"/>
            <a:gd name="connsiteX5" fmla="*/ 28926 w 172404"/>
            <a:gd name="connsiteY5" fmla="*/ 363028 h 363028"/>
            <a:gd name="connsiteX0" fmla="*/ 0 w 172542"/>
            <a:gd name="connsiteY0" fmla="*/ 363028 h 363028"/>
            <a:gd name="connsiteX1" fmla="*/ 138 w 172542"/>
            <a:gd name="connsiteY1" fmla="*/ 0 h 363028"/>
            <a:gd name="connsiteX2" fmla="*/ 172542 w 172542"/>
            <a:gd name="connsiteY2" fmla="*/ 156954 h 363028"/>
            <a:gd name="connsiteX3" fmla="*/ 171661 w 172542"/>
            <a:gd name="connsiteY3" fmla="*/ 216024 h 363028"/>
            <a:gd name="connsiteX4" fmla="*/ 29064 w 172542"/>
            <a:gd name="connsiteY4" fmla="*/ 363028 h 363028"/>
            <a:gd name="connsiteX5" fmla="*/ 0 w 172542"/>
            <a:gd name="connsiteY5" fmla="*/ 363028 h 363028"/>
            <a:gd name="connsiteX0" fmla="*/ 0 w 172542"/>
            <a:gd name="connsiteY0" fmla="*/ 363028 h 363028"/>
            <a:gd name="connsiteX1" fmla="*/ 138 w 172542"/>
            <a:gd name="connsiteY1" fmla="*/ 0 h 363028"/>
            <a:gd name="connsiteX2" fmla="*/ 172542 w 172542"/>
            <a:gd name="connsiteY2" fmla="*/ 156954 h 363028"/>
            <a:gd name="connsiteX3" fmla="*/ 171661 w 172542"/>
            <a:gd name="connsiteY3" fmla="*/ 216024 h 363028"/>
            <a:gd name="connsiteX4" fmla="*/ 0 w 172542"/>
            <a:gd name="connsiteY4" fmla="*/ 363028 h 3630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2542" h="363028">
              <a:moveTo>
                <a:pt x="0" y="363028"/>
              </a:moveTo>
              <a:lnTo>
                <a:pt x="138" y="0"/>
              </a:lnTo>
              <a:lnTo>
                <a:pt x="172542" y="156954"/>
              </a:lnTo>
              <a:cubicBezTo>
                <a:pt x="172248" y="176644"/>
                <a:pt x="171955" y="196334"/>
                <a:pt x="171661" y="216024"/>
              </a:cubicBezTo>
              <a:lnTo>
                <a:pt x="0" y="363028"/>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clientData/>
  </xdr:twoCellAnchor>
  <xdr:twoCellAnchor editAs="absolute">
    <xdr:from>
      <xdr:col>2</xdr:col>
      <xdr:colOff>262106</xdr:colOff>
      <xdr:row>33</xdr:row>
      <xdr:rowOff>184549</xdr:rowOff>
    </xdr:from>
    <xdr:to>
      <xdr:col>3</xdr:col>
      <xdr:colOff>981662</xdr:colOff>
      <xdr:row>36</xdr:row>
      <xdr:rowOff>4889</xdr:rowOff>
    </xdr:to>
    <xdr:sp macro="" textlink="">
      <xdr:nvSpPr>
        <xdr:cNvPr id="5" name="Snip Diagonal Corner Rectangle 36"/>
        <xdr:cNvSpPr>
          <a:spLocks noChangeAspect="1"/>
        </xdr:cNvSpPr>
      </xdr:nvSpPr>
      <xdr:spPr>
        <a:xfrm>
          <a:off x="2605256" y="6804424"/>
          <a:ext cx="1786356" cy="391840"/>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388900" h="363028">
              <a:moveTo>
                <a:pt x="0" y="7188"/>
              </a:moveTo>
              <a:lnTo>
                <a:pt x="2232145" y="0"/>
              </a:lnTo>
              <a:lnTo>
                <a:pt x="2388900" y="156954"/>
              </a:lnTo>
              <a:cubicBezTo>
                <a:pt x="2388606" y="176644"/>
                <a:pt x="2388313" y="196334"/>
                <a:pt x="2388019" y="216024"/>
              </a:cubicBezTo>
              <a:lnTo>
                <a:pt x="2245422" y="363028"/>
              </a:lnTo>
              <a:lnTo>
                <a:pt x="2245422" y="363028"/>
              </a:lnTo>
              <a:lnTo>
                <a:pt x="153361" y="359433"/>
              </a:lnTo>
              <a:lnTo>
                <a:pt x="0" y="209668"/>
              </a:lnTo>
              <a:lnTo>
                <a:pt x="0" y="7188"/>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r>
            <a:rPr lang="en-US" sz="1400">
              <a:latin typeface="Open Sans Extrabold" pitchFamily="34" charset="0"/>
              <a:ea typeface="Open Sans Extrabold" pitchFamily="34" charset="0"/>
              <a:cs typeface="Open Sans Extrabold" pitchFamily="34" charset="0"/>
            </a:rPr>
            <a:t>  GRAND TOTAL</a:t>
          </a:r>
        </a:p>
      </xdr:txBody>
    </xdr:sp>
    <xdr:clientData/>
  </xdr:twoCellAnchor>
  <xdr:twoCellAnchor editAs="absolute">
    <xdr:from>
      <xdr:col>4</xdr:col>
      <xdr:colOff>1311622</xdr:colOff>
      <xdr:row>49</xdr:row>
      <xdr:rowOff>3734</xdr:rowOff>
    </xdr:from>
    <xdr:to>
      <xdr:col>5</xdr:col>
      <xdr:colOff>139781</xdr:colOff>
      <xdr:row>49</xdr:row>
      <xdr:rowOff>86480</xdr:rowOff>
    </xdr:to>
    <xdr:sp macro="" textlink="">
      <xdr:nvSpPr>
        <xdr:cNvPr id="6" name="Right Triangle 39"/>
        <xdr:cNvSpPr>
          <a:spLocks noChangeAspect="1"/>
        </xdr:cNvSpPr>
      </xdr:nvSpPr>
      <xdr:spPr>
        <a:xfrm flipH="1">
          <a:off x="5940772" y="9819247"/>
          <a:ext cx="161659" cy="82746"/>
        </a:xfrm>
        <a:custGeom>
          <a:avLst/>
          <a:gdLst>
            <a:gd name="connsiteX0" fmla="*/ 0 w 339381"/>
            <a:gd name="connsiteY0" fmla="*/ 70460 h 70460"/>
            <a:gd name="connsiteX1" fmla="*/ 0 w 339381"/>
            <a:gd name="connsiteY1" fmla="*/ 0 h 70460"/>
            <a:gd name="connsiteX2" fmla="*/ 339381 w 339381"/>
            <a:gd name="connsiteY2" fmla="*/ 70460 h 70460"/>
            <a:gd name="connsiteX3" fmla="*/ 0 w 339381"/>
            <a:gd name="connsiteY3" fmla="*/ 70460 h 70460"/>
            <a:gd name="connsiteX0" fmla="*/ 0 w 339381"/>
            <a:gd name="connsiteY0" fmla="*/ 70460 h 70460"/>
            <a:gd name="connsiteX1" fmla="*/ 0 w 339381"/>
            <a:gd name="connsiteY1" fmla="*/ 0 h 70460"/>
            <a:gd name="connsiteX2" fmla="*/ 240889 w 339381"/>
            <a:gd name="connsiteY2" fmla="*/ 48996 h 70460"/>
            <a:gd name="connsiteX3" fmla="*/ 339381 w 339381"/>
            <a:gd name="connsiteY3" fmla="*/ 70460 h 70460"/>
            <a:gd name="connsiteX4" fmla="*/ 0 w 339381"/>
            <a:gd name="connsiteY4" fmla="*/ 70460 h 70460"/>
            <a:gd name="connsiteX0" fmla="*/ 0 w 339381"/>
            <a:gd name="connsiteY0" fmla="*/ 75126 h 75126"/>
            <a:gd name="connsiteX1" fmla="*/ 0 w 339381"/>
            <a:gd name="connsiteY1" fmla="*/ 4666 h 75126"/>
            <a:gd name="connsiteX2" fmla="*/ 195277 w 339381"/>
            <a:gd name="connsiteY2" fmla="*/ 0 h 75126"/>
            <a:gd name="connsiteX3" fmla="*/ 339381 w 339381"/>
            <a:gd name="connsiteY3" fmla="*/ 75126 h 75126"/>
            <a:gd name="connsiteX4" fmla="*/ 0 w 339381"/>
            <a:gd name="connsiteY4" fmla="*/ 75126 h 7512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39381" h="75126">
              <a:moveTo>
                <a:pt x="0" y="75126"/>
              </a:moveTo>
              <a:lnTo>
                <a:pt x="0" y="4666"/>
              </a:lnTo>
              <a:lnTo>
                <a:pt x="195277" y="0"/>
              </a:lnTo>
              <a:lnTo>
                <a:pt x="339381" y="75126"/>
              </a:lnTo>
              <a:lnTo>
                <a:pt x="0" y="75126"/>
              </a:lnTo>
              <a:close/>
            </a:path>
          </a:pathLst>
        </a:custGeom>
        <a:solidFill>
          <a:srgbClr val="F15F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11906</xdr:colOff>
      <xdr:row>40</xdr:row>
      <xdr:rowOff>175980</xdr:rowOff>
    </xdr:from>
    <xdr:to>
      <xdr:col>6</xdr:col>
      <xdr:colOff>12140</xdr:colOff>
      <xdr:row>49</xdr:row>
      <xdr:rowOff>101201</xdr:rowOff>
    </xdr:to>
    <xdr:sp macro="" textlink="">
      <xdr:nvSpPr>
        <xdr:cNvPr id="7" name="Rectangle 100"/>
        <xdr:cNvSpPr>
          <a:spLocks noChangeAspect="1"/>
        </xdr:cNvSpPr>
      </xdr:nvSpPr>
      <xdr:spPr>
        <a:xfrm>
          <a:off x="11906" y="8147214"/>
          <a:ext cx="6179578" cy="1788550"/>
        </a:xfrm>
        <a:custGeom>
          <a:avLst/>
          <a:gdLst>
            <a:gd name="connsiteX0" fmla="*/ 0 w 6947647"/>
            <a:gd name="connsiteY0" fmla="*/ 0 h 1720253"/>
            <a:gd name="connsiteX1" fmla="*/ 6947647 w 6947647"/>
            <a:gd name="connsiteY1" fmla="*/ 0 h 1720253"/>
            <a:gd name="connsiteX2" fmla="*/ 6947647 w 6947647"/>
            <a:gd name="connsiteY2" fmla="*/ 1720253 h 1720253"/>
            <a:gd name="connsiteX3" fmla="*/ 0 w 6947647"/>
            <a:gd name="connsiteY3" fmla="*/ 1720253 h 1720253"/>
            <a:gd name="connsiteX4" fmla="*/ 0 w 6947647"/>
            <a:gd name="connsiteY4" fmla="*/ 0 h 1720253"/>
            <a:gd name="connsiteX0" fmla="*/ 0 w 6947647"/>
            <a:gd name="connsiteY0" fmla="*/ 0 h 1720253"/>
            <a:gd name="connsiteX1" fmla="*/ 6947647 w 6947647"/>
            <a:gd name="connsiteY1" fmla="*/ 1720253 h 1720253"/>
            <a:gd name="connsiteX2" fmla="*/ 0 w 6947647"/>
            <a:gd name="connsiteY2" fmla="*/ 1720253 h 1720253"/>
            <a:gd name="connsiteX3" fmla="*/ 0 w 6947647"/>
            <a:gd name="connsiteY3" fmla="*/ 0 h 1720253"/>
            <a:gd name="connsiteX0" fmla="*/ 0 w 7040603"/>
            <a:gd name="connsiteY0" fmla="*/ 0 h 1738770"/>
            <a:gd name="connsiteX1" fmla="*/ 7040603 w 7040603"/>
            <a:gd name="connsiteY1" fmla="*/ 1738770 h 1738770"/>
            <a:gd name="connsiteX2" fmla="*/ 0 w 7040603"/>
            <a:gd name="connsiteY2" fmla="*/ 1720253 h 1738770"/>
            <a:gd name="connsiteX3" fmla="*/ 0 w 7040603"/>
            <a:gd name="connsiteY3" fmla="*/ 0 h 1738770"/>
          </a:gdLst>
          <a:ahLst/>
          <a:cxnLst>
            <a:cxn ang="0">
              <a:pos x="connsiteX0" y="connsiteY0"/>
            </a:cxn>
            <a:cxn ang="0">
              <a:pos x="connsiteX1" y="connsiteY1"/>
            </a:cxn>
            <a:cxn ang="0">
              <a:pos x="connsiteX2" y="connsiteY2"/>
            </a:cxn>
            <a:cxn ang="0">
              <a:pos x="connsiteX3" y="connsiteY3"/>
            </a:cxn>
          </a:cxnLst>
          <a:rect l="l" t="t" r="r" b="b"/>
          <a:pathLst>
            <a:path w="7040603" h="1738770">
              <a:moveTo>
                <a:pt x="0" y="0"/>
              </a:moveTo>
              <a:lnTo>
                <a:pt x="7040603" y="1738770"/>
              </a:lnTo>
              <a:lnTo>
                <a:pt x="0" y="1720253"/>
              </a:lnTo>
              <a:lnTo>
                <a:pt x="0" y="0"/>
              </a:lnTo>
              <a:close/>
            </a:path>
          </a:pathLst>
        </a:custGeom>
        <a:solidFill>
          <a:srgbClr val="F1BB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1</xdr:colOff>
      <xdr:row>41</xdr:row>
      <xdr:rowOff>24799</xdr:rowOff>
    </xdr:from>
    <xdr:to>
      <xdr:col>5</xdr:col>
      <xdr:colOff>177865</xdr:colOff>
      <xdr:row>49</xdr:row>
      <xdr:rowOff>169633</xdr:rowOff>
    </xdr:to>
    <xdr:sp macro="" textlink="">
      <xdr:nvSpPr>
        <xdr:cNvPr id="8" name="Rectangle 100"/>
        <xdr:cNvSpPr>
          <a:spLocks noChangeAspect="1"/>
        </xdr:cNvSpPr>
      </xdr:nvSpPr>
      <xdr:spPr>
        <a:xfrm>
          <a:off x="1" y="8186533"/>
          <a:ext cx="6136942" cy="1817663"/>
        </a:xfrm>
        <a:custGeom>
          <a:avLst/>
          <a:gdLst>
            <a:gd name="connsiteX0" fmla="*/ 0 w 6947647"/>
            <a:gd name="connsiteY0" fmla="*/ 0 h 1720253"/>
            <a:gd name="connsiteX1" fmla="*/ 6947647 w 6947647"/>
            <a:gd name="connsiteY1" fmla="*/ 0 h 1720253"/>
            <a:gd name="connsiteX2" fmla="*/ 6947647 w 6947647"/>
            <a:gd name="connsiteY2" fmla="*/ 1720253 h 1720253"/>
            <a:gd name="connsiteX3" fmla="*/ 0 w 6947647"/>
            <a:gd name="connsiteY3" fmla="*/ 1720253 h 1720253"/>
            <a:gd name="connsiteX4" fmla="*/ 0 w 6947647"/>
            <a:gd name="connsiteY4" fmla="*/ 0 h 1720253"/>
            <a:gd name="connsiteX0" fmla="*/ 0 w 6947647"/>
            <a:gd name="connsiteY0" fmla="*/ 0 h 1720253"/>
            <a:gd name="connsiteX1" fmla="*/ 6947647 w 6947647"/>
            <a:gd name="connsiteY1" fmla="*/ 1720253 h 1720253"/>
            <a:gd name="connsiteX2" fmla="*/ 0 w 6947647"/>
            <a:gd name="connsiteY2" fmla="*/ 1720253 h 1720253"/>
            <a:gd name="connsiteX3" fmla="*/ 0 w 6947647"/>
            <a:gd name="connsiteY3" fmla="*/ 0 h 1720253"/>
            <a:gd name="connsiteX0" fmla="*/ 0 w 6997966"/>
            <a:gd name="connsiteY0" fmla="*/ 0 h 1727452"/>
            <a:gd name="connsiteX1" fmla="*/ 6997966 w 6997966"/>
            <a:gd name="connsiteY1" fmla="*/ 1727452 h 1727452"/>
            <a:gd name="connsiteX2" fmla="*/ 0 w 6997966"/>
            <a:gd name="connsiteY2" fmla="*/ 1720253 h 1727452"/>
            <a:gd name="connsiteX3" fmla="*/ 0 w 6997966"/>
            <a:gd name="connsiteY3" fmla="*/ 0 h 1727452"/>
          </a:gdLst>
          <a:ahLst/>
          <a:cxnLst>
            <a:cxn ang="0">
              <a:pos x="connsiteX0" y="connsiteY0"/>
            </a:cxn>
            <a:cxn ang="0">
              <a:pos x="connsiteX1" y="connsiteY1"/>
            </a:cxn>
            <a:cxn ang="0">
              <a:pos x="connsiteX2" y="connsiteY2"/>
            </a:cxn>
            <a:cxn ang="0">
              <a:pos x="connsiteX3" y="connsiteY3"/>
            </a:cxn>
          </a:cxnLst>
          <a:rect l="l" t="t" r="r" b="b"/>
          <a:pathLst>
            <a:path w="6997966" h="1727452">
              <a:moveTo>
                <a:pt x="0" y="0"/>
              </a:moveTo>
              <a:lnTo>
                <a:pt x="6997966" y="1727452"/>
              </a:lnTo>
              <a:lnTo>
                <a:pt x="0" y="1720253"/>
              </a:lnTo>
              <a:lnTo>
                <a:pt x="0" y="0"/>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absolute">
    <xdr:from>
      <xdr:col>0</xdr:col>
      <xdr:colOff>160734</xdr:colOff>
      <xdr:row>13</xdr:row>
      <xdr:rowOff>189002</xdr:rowOff>
    </xdr:from>
    <xdr:to>
      <xdr:col>5</xdr:col>
      <xdr:colOff>2951</xdr:colOff>
      <xdr:row>15</xdr:row>
      <xdr:rowOff>177991</xdr:rowOff>
    </xdr:to>
    <xdr:grpSp>
      <xdr:nvGrpSpPr>
        <xdr:cNvPr id="9" name="Group 8"/>
        <xdr:cNvGrpSpPr/>
      </xdr:nvGrpSpPr>
      <xdr:grpSpPr>
        <a:xfrm>
          <a:off x="160734" y="2665502"/>
          <a:ext cx="5806332" cy="369989"/>
          <a:chOff x="271162" y="2130771"/>
          <a:chExt cx="6543736" cy="365070"/>
        </a:xfrm>
      </xdr:grpSpPr>
      <xdr:sp macro="" textlink="">
        <xdr:nvSpPr>
          <xdr:cNvPr id="10" name="Snip Diagonal Corner Rectangle 36"/>
          <xdr:cNvSpPr>
            <a:spLocks noChangeAspect="1"/>
          </xdr:cNvSpPr>
        </xdr:nvSpPr>
        <xdr:spPr>
          <a:xfrm>
            <a:off x="2474337" y="2136415"/>
            <a:ext cx="2793837" cy="359426"/>
          </a:xfrm>
          <a:prstGeom prst="rect">
            <a:avLst/>
          </a:prstGeom>
          <a:solidFill>
            <a:srgbClr val="F1BB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11" name="Snip Diagonal Corner Rectangle 36"/>
          <xdr:cNvSpPr>
            <a:spLocks noChangeAspect="1"/>
          </xdr:cNvSpPr>
        </xdr:nvSpPr>
        <xdr:spPr>
          <a:xfrm>
            <a:off x="271162" y="2130771"/>
            <a:ext cx="2418729" cy="365068"/>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10165 w 2388900"/>
              <a:gd name="connsiteY0" fmla="*/ 1929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10165 w 2388900"/>
              <a:gd name="connsiteY8" fmla="*/ 1929 h 363028"/>
              <a:gd name="connsiteX0" fmla="*/ 2542 w 2388900"/>
              <a:gd name="connsiteY0" fmla="*/ 1929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2542 w 2388900"/>
              <a:gd name="connsiteY8" fmla="*/ 1929 h 363028"/>
              <a:gd name="connsiteX0" fmla="*/ 5083 w 2388900"/>
              <a:gd name="connsiteY0" fmla="*/ 0 h 366359"/>
              <a:gd name="connsiteX1" fmla="*/ 2232145 w 2388900"/>
              <a:gd name="connsiteY1" fmla="*/ 3331 h 366359"/>
              <a:gd name="connsiteX2" fmla="*/ 2388900 w 2388900"/>
              <a:gd name="connsiteY2" fmla="*/ 160285 h 366359"/>
              <a:gd name="connsiteX3" fmla="*/ 2388019 w 2388900"/>
              <a:gd name="connsiteY3" fmla="*/ 219355 h 366359"/>
              <a:gd name="connsiteX4" fmla="*/ 2245422 w 2388900"/>
              <a:gd name="connsiteY4" fmla="*/ 366359 h 366359"/>
              <a:gd name="connsiteX5" fmla="*/ 2245422 w 2388900"/>
              <a:gd name="connsiteY5" fmla="*/ 366359 h 366359"/>
              <a:gd name="connsiteX6" fmla="*/ 153361 w 2388900"/>
              <a:gd name="connsiteY6" fmla="*/ 362764 h 366359"/>
              <a:gd name="connsiteX7" fmla="*/ 0 w 2388900"/>
              <a:gd name="connsiteY7" fmla="*/ 212999 h 366359"/>
              <a:gd name="connsiteX8" fmla="*/ 5083 w 2388900"/>
              <a:gd name="connsiteY8" fmla="*/ 0 h 366359"/>
              <a:gd name="connsiteX0" fmla="*/ 2732 w 2388900"/>
              <a:gd name="connsiteY0" fmla="*/ 0 h 368781"/>
              <a:gd name="connsiteX1" fmla="*/ 2232145 w 2388900"/>
              <a:gd name="connsiteY1" fmla="*/ 5753 h 368781"/>
              <a:gd name="connsiteX2" fmla="*/ 2388900 w 2388900"/>
              <a:gd name="connsiteY2" fmla="*/ 162707 h 368781"/>
              <a:gd name="connsiteX3" fmla="*/ 2388019 w 2388900"/>
              <a:gd name="connsiteY3" fmla="*/ 221777 h 368781"/>
              <a:gd name="connsiteX4" fmla="*/ 2245422 w 2388900"/>
              <a:gd name="connsiteY4" fmla="*/ 368781 h 368781"/>
              <a:gd name="connsiteX5" fmla="*/ 2245422 w 2388900"/>
              <a:gd name="connsiteY5" fmla="*/ 368781 h 368781"/>
              <a:gd name="connsiteX6" fmla="*/ 153361 w 2388900"/>
              <a:gd name="connsiteY6" fmla="*/ 365186 h 368781"/>
              <a:gd name="connsiteX7" fmla="*/ 0 w 2388900"/>
              <a:gd name="connsiteY7" fmla="*/ 215421 h 368781"/>
              <a:gd name="connsiteX8" fmla="*/ 2732 w 2388900"/>
              <a:gd name="connsiteY8" fmla="*/ 0 h 368781"/>
              <a:gd name="connsiteX0" fmla="*/ 380 w 2388900"/>
              <a:gd name="connsiteY0" fmla="*/ 0 h 368781"/>
              <a:gd name="connsiteX1" fmla="*/ 2232145 w 2388900"/>
              <a:gd name="connsiteY1" fmla="*/ 5753 h 368781"/>
              <a:gd name="connsiteX2" fmla="*/ 2388900 w 2388900"/>
              <a:gd name="connsiteY2" fmla="*/ 162707 h 368781"/>
              <a:gd name="connsiteX3" fmla="*/ 2388019 w 2388900"/>
              <a:gd name="connsiteY3" fmla="*/ 221777 h 368781"/>
              <a:gd name="connsiteX4" fmla="*/ 2245422 w 2388900"/>
              <a:gd name="connsiteY4" fmla="*/ 368781 h 368781"/>
              <a:gd name="connsiteX5" fmla="*/ 2245422 w 2388900"/>
              <a:gd name="connsiteY5" fmla="*/ 368781 h 368781"/>
              <a:gd name="connsiteX6" fmla="*/ 153361 w 2388900"/>
              <a:gd name="connsiteY6" fmla="*/ 365186 h 368781"/>
              <a:gd name="connsiteX7" fmla="*/ 0 w 2388900"/>
              <a:gd name="connsiteY7" fmla="*/ 215421 h 368781"/>
              <a:gd name="connsiteX8" fmla="*/ 380 w 2388900"/>
              <a:gd name="connsiteY8" fmla="*/ 0 h 3687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388900" h="368781">
                <a:moveTo>
                  <a:pt x="380" y="0"/>
                </a:moveTo>
                <a:lnTo>
                  <a:pt x="2232145" y="5753"/>
                </a:lnTo>
                <a:lnTo>
                  <a:pt x="2388900" y="162707"/>
                </a:lnTo>
                <a:cubicBezTo>
                  <a:pt x="2388606" y="182397"/>
                  <a:pt x="2388313" y="202087"/>
                  <a:pt x="2388019" y="221777"/>
                </a:cubicBezTo>
                <a:lnTo>
                  <a:pt x="2245422" y="368781"/>
                </a:lnTo>
                <a:lnTo>
                  <a:pt x="2245422" y="368781"/>
                </a:lnTo>
                <a:lnTo>
                  <a:pt x="153361" y="365186"/>
                </a:lnTo>
                <a:lnTo>
                  <a:pt x="0" y="215421"/>
                </a:lnTo>
                <a:cubicBezTo>
                  <a:pt x="847" y="146175"/>
                  <a:pt x="-467" y="69246"/>
                  <a:pt x="380" y="0"/>
                </a:cubicBez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12" name="Snip Diagonal Corner Rectangle 36"/>
          <xdr:cNvSpPr>
            <a:spLocks noChangeAspect="1"/>
          </xdr:cNvSpPr>
        </xdr:nvSpPr>
        <xdr:spPr>
          <a:xfrm flipH="1">
            <a:off x="4969020" y="2136415"/>
            <a:ext cx="1845878" cy="359426"/>
          </a:xfrm>
          <a:custGeom>
            <a:avLst/>
            <a:gdLst>
              <a:gd name="connsiteX0" fmla="*/ 0 w 2166346"/>
              <a:gd name="connsiteY0" fmla="*/ 0 h 359434"/>
              <a:gd name="connsiteX1" fmla="*/ 2106439 w 2166346"/>
              <a:gd name="connsiteY1" fmla="*/ 0 h 359434"/>
              <a:gd name="connsiteX2" fmla="*/ 2166346 w 2166346"/>
              <a:gd name="connsiteY2" fmla="*/ 59907 h 359434"/>
              <a:gd name="connsiteX3" fmla="*/ 2166346 w 2166346"/>
              <a:gd name="connsiteY3" fmla="*/ 359434 h 359434"/>
              <a:gd name="connsiteX4" fmla="*/ 2166346 w 2166346"/>
              <a:gd name="connsiteY4" fmla="*/ 359434 h 359434"/>
              <a:gd name="connsiteX5" fmla="*/ 59907 w 2166346"/>
              <a:gd name="connsiteY5" fmla="*/ 359434 h 359434"/>
              <a:gd name="connsiteX6" fmla="*/ 0 w 2166346"/>
              <a:gd name="connsiteY6" fmla="*/ 299527 h 359434"/>
              <a:gd name="connsiteX7" fmla="*/ 0 w 2166346"/>
              <a:gd name="connsiteY7" fmla="*/ 0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79076 w 2245422"/>
              <a:gd name="connsiteY6" fmla="*/ 299527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38983 w 2245422"/>
              <a:gd name="connsiteY5" fmla="*/ 359434 h 359434"/>
              <a:gd name="connsiteX6" fmla="*/ 0 w 2245422"/>
              <a:gd name="connsiteY6" fmla="*/ 206074 h 359434"/>
              <a:gd name="connsiteX7" fmla="*/ 0 w 2245422"/>
              <a:gd name="connsiteY7" fmla="*/ 3594 h 359434"/>
              <a:gd name="connsiteX0" fmla="*/ 0 w 2245422"/>
              <a:gd name="connsiteY0" fmla="*/ 3594 h 359434"/>
              <a:gd name="connsiteX1" fmla="*/ 2185515 w 2245422"/>
              <a:gd name="connsiteY1" fmla="*/ 0 h 359434"/>
              <a:gd name="connsiteX2" fmla="*/ 2245422 w 2245422"/>
              <a:gd name="connsiteY2" fmla="*/ 59907 h 359434"/>
              <a:gd name="connsiteX3" fmla="*/ 2245422 w 2245422"/>
              <a:gd name="connsiteY3" fmla="*/ 359434 h 359434"/>
              <a:gd name="connsiteX4" fmla="*/ 2245422 w 2245422"/>
              <a:gd name="connsiteY4" fmla="*/ 359434 h 359434"/>
              <a:gd name="connsiteX5" fmla="*/ 153361 w 2245422"/>
              <a:gd name="connsiteY5" fmla="*/ 355839 h 359434"/>
              <a:gd name="connsiteX6" fmla="*/ 0 w 2245422"/>
              <a:gd name="connsiteY6" fmla="*/ 206074 h 359434"/>
              <a:gd name="connsiteX7" fmla="*/ 0 w 2245422"/>
              <a:gd name="connsiteY7" fmla="*/ 3594 h 359434"/>
              <a:gd name="connsiteX0" fmla="*/ 0 w 2245422"/>
              <a:gd name="connsiteY0" fmla="*/ 7188 h 363028"/>
              <a:gd name="connsiteX1" fmla="*/ 2232145 w 2245422"/>
              <a:gd name="connsiteY1" fmla="*/ 0 h 363028"/>
              <a:gd name="connsiteX2" fmla="*/ 2245422 w 2245422"/>
              <a:gd name="connsiteY2" fmla="*/ 63501 h 363028"/>
              <a:gd name="connsiteX3" fmla="*/ 2245422 w 2245422"/>
              <a:gd name="connsiteY3" fmla="*/ 363028 h 363028"/>
              <a:gd name="connsiteX4" fmla="*/ 2245422 w 2245422"/>
              <a:gd name="connsiteY4" fmla="*/ 363028 h 363028"/>
              <a:gd name="connsiteX5" fmla="*/ 153361 w 2245422"/>
              <a:gd name="connsiteY5" fmla="*/ 359433 h 363028"/>
              <a:gd name="connsiteX6" fmla="*/ 0 w 2245422"/>
              <a:gd name="connsiteY6" fmla="*/ 209668 h 363028"/>
              <a:gd name="connsiteX7" fmla="*/ 0 w 2245422"/>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245422 w 2388900"/>
              <a:gd name="connsiteY3" fmla="*/ 363028 h 363028"/>
              <a:gd name="connsiteX4" fmla="*/ 2245422 w 2388900"/>
              <a:gd name="connsiteY4" fmla="*/ 363028 h 363028"/>
              <a:gd name="connsiteX5" fmla="*/ 153361 w 2388900"/>
              <a:gd name="connsiteY5" fmla="*/ 359433 h 363028"/>
              <a:gd name="connsiteX6" fmla="*/ 0 w 2388900"/>
              <a:gd name="connsiteY6" fmla="*/ 209668 h 363028"/>
              <a:gd name="connsiteX7" fmla="*/ 0 w 2388900"/>
              <a:gd name="connsiteY7" fmla="*/ 7188 h 363028"/>
              <a:gd name="connsiteX0" fmla="*/ 0 w 2388900"/>
              <a:gd name="connsiteY0" fmla="*/ 7188 h 363028"/>
              <a:gd name="connsiteX1" fmla="*/ 2232145 w 2388900"/>
              <a:gd name="connsiteY1" fmla="*/ 0 h 363028"/>
              <a:gd name="connsiteX2" fmla="*/ 2388900 w 2388900"/>
              <a:gd name="connsiteY2" fmla="*/ 156954 h 363028"/>
              <a:gd name="connsiteX3" fmla="*/ 2327923 w 2388900"/>
              <a:gd name="connsiteY3" fmla="*/ 246306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78139 w 2388900"/>
              <a:gd name="connsiteY3" fmla="*/ 22833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46026 w 2388900"/>
              <a:gd name="connsiteY3" fmla="*/ 223410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388900"/>
              <a:gd name="connsiteY0" fmla="*/ 7188 h 363028"/>
              <a:gd name="connsiteX1" fmla="*/ 2232145 w 2388900"/>
              <a:gd name="connsiteY1" fmla="*/ 0 h 363028"/>
              <a:gd name="connsiteX2" fmla="*/ 2388900 w 2388900"/>
              <a:gd name="connsiteY2" fmla="*/ 156954 h 363028"/>
              <a:gd name="connsiteX3" fmla="*/ 2388019 w 2388900"/>
              <a:gd name="connsiteY3" fmla="*/ 216024 h 363028"/>
              <a:gd name="connsiteX4" fmla="*/ 2245422 w 2388900"/>
              <a:gd name="connsiteY4" fmla="*/ 363028 h 363028"/>
              <a:gd name="connsiteX5" fmla="*/ 2245422 w 2388900"/>
              <a:gd name="connsiteY5" fmla="*/ 363028 h 363028"/>
              <a:gd name="connsiteX6" fmla="*/ 153361 w 2388900"/>
              <a:gd name="connsiteY6" fmla="*/ 359433 h 363028"/>
              <a:gd name="connsiteX7" fmla="*/ 0 w 2388900"/>
              <a:gd name="connsiteY7" fmla="*/ 209668 h 363028"/>
              <a:gd name="connsiteX8" fmla="*/ 0 w 2388900"/>
              <a:gd name="connsiteY8" fmla="*/ 7188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376629 w 2765529"/>
              <a:gd name="connsiteY7" fmla="*/ 209668 h 363028"/>
              <a:gd name="connsiteX8" fmla="*/ 0 w 2765529"/>
              <a:gd name="connsiteY8" fmla="*/ 3594 h 363028"/>
              <a:gd name="connsiteX0" fmla="*/ 7174 w 2772703"/>
              <a:gd name="connsiteY0" fmla="*/ 3594 h 363028"/>
              <a:gd name="connsiteX1" fmla="*/ 2615948 w 2772703"/>
              <a:gd name="connsiteY1" fmla="*/ 0 h 363028"/>
              <a:gd name="connsiteX2" fmla="*/ 2772703 w 2772703"/>
              <a:gd name="connsiteY2" fmla="*/ 156954 h 363028"/>
              <a:gd name="connsiteX3" fmla="*/ 2771822 w 2772703"/>
              <a:gd name="connsiteY3" fmla="*/ 216024 h 363028"/>
              <a:gd name="connsiteX4" fmla="*/ 2629225 w 2772703"/>
              <a:gd name="connsiteY4" fmla="*/ 363028 h 363028"/>
              <a:gd name="connsiteX5" fmla="*/ 2629225 w 2772703"/>
              <a:gd name="connsiteY5" fmla="*/ 363028 h 363028"/>
              <a:gd name="connsiteX6" fmla="*/ 537164 w 2772703"/>
              <a:gd name="connsiteY6" fmla="*/ 359433 h 363028"/>
              <a:gd name="connsiteX7" fmla="*/ 0 w 2772703"/>
              <a:gd name="connsiteY7" fmla="*/ 216856 h 363028"/>
              <a:gd name="connsiteX8" fmla="*/ 7174 w 2772703"/>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529990 w 2765529"/>
              <a:gd name="connsiteY6" fmla="*/ 359433 h 363028"/>
              <a:gd name="connsiteX7" fmla="*/ 0 w 2765529"/>
              <a:gd name="connsiteY7" fmla="*/ 216856 h 363028"/>
              <a:gd name="connsiteX8" fmla="*/ 0 w 2765529"/>
              <a:gd name="connsiteY8" fmla="*/ 3594 h 363028"/>
              <a:gd name="connsiteX0" fmla="*/ 0 w 2765529"/>
              <a:gd name="connsiteY0" fmla="*/ 3594 h 363028"/>
              <a:gd name="connsiteX1" fmla="*/ 2608774 w 2765529"/>
              <a:gd name="connsiteY1" fmla="*/ 0 h 363028"/>
              <a:gd name="connsiteX2" fmla="*/ 2765529 w 2765529"/>
              <a:gd name="connsiteY2" fmla="*/ 156954 h 363028"/>
              <a:gd name="connsiteX3" fmla="*/ 2764648 w 2765529"/>
              <a:gd name="connsiteY3" fmla="*/ 216024 h 363028"/>
              <a:gd name="connsiteX4" fmla="*/ 2622051 w 2765529"/>
              <a:gd name="connsiteY4" fmla="*/ 363028 h 363028"/>
              <a:gd name="connsiteX5" fmla="*/ 2622051 w 2765529"/>
              <a:gd name="connsiteY5" fmla="*/ 363028 h 363028"/>
              <a:gd name="connsiteX6" fmla="*/ 146187 w 2765529"/>
              <a:gd name="connsiteY6" fmla="*/ 363027 h 363028"/>
              <a:gd name="connsiteX7" fmla="*/ 0 w 2765529"/>
              <a:gd name="connsiteY7" fmla="*/ 216856 h 363028"/>
              <a:gd name="connsiteX8" fmla="*/ 0 w 2765529"/>
              <a:gd name="connsiteY8" fmla="*/ 3594 h 3630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765529" h="363028">
                <a:moveTo>
                  <a:pt x="0" y="3594"/>
                </a:moveTo>
                <a:lnTo>
                  <a:pt x="2608774" y="0"/>
                </a:lnTo>
                <a:lnTo>
                  <a:pt x="2765529" y="156954"/>
                </a:lnTo>
                <a:cubicBezTo>
                  <a:pt x="2765235" y="176644"/>
                  <a:pt x="2764942" y="196334"/>
                  <a:pt x="2764648" y="216024"/>
                </a:cubicBezTo>
                <a:lnTo>
                  <a:pt x="2622051" y="363028"/>
                </a:lnTo>
                <a:lnTo>
                  <a:pt x="2622051" y="363028"/>
                </a:lnTo>
                <a:lnTo>
                  <a:pt x="146187" y="363027"/>
                </a:lnTo>
                <a:lnTo>
                  <a:pt x="0" y="216856"/>
                </a:lnTo>
                <a:lnTo>
                  <a:pt x="0" y="3594"/>
                </a:lnTo>
                <a:close/>
              </a:path>
            </a:pathLst>
          </a:cu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l"/>
            <a:endParaRPr lang="en-US" sz="1100"/>
          </a:p>
        </xdr:txBody>
      </xdr:sp>
      <xdr:sp macro="" textlink="">
        <xdr:nvSpPr>
          <xdr:cNvPr id="13" name="TextBox 12"/>
          <xdr:cNvSpPr txBox="1">
            <a:spLocks noChangeAspect="1"/>
          </xdr:cNvSpPr>
        </xdr:nvSpPr>
        <xdr:spPr>
          <a:xfrm>
            <a:off x="486230" y="2215537"/>
            <a:ext cx="1689532" cy="209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r>
              <a:rPr lang="en-US" sz="1200" b="1">
                <a:solidFill>
                  <a:schemeClr val="bg1"/>
                </a:solidFill>
                <a:latin typeface="Open Sans" panose="020B0606030504020204" pitchFamily="34" charset="0"/>
                <a:ea typeface="Open Sans" panose="020B0606030504020204" pitchFamily="34" charset="0"/>
                <a:cs typeface="Open Sans" panose="020B0606030504020204" pitchFamily="34" charset="0"/>
              </a:rPr>
              <a:t>DESCRIPTION</a:t>
            </a:r>
          </a:p>
        </xdr:txBody>
      </xdr:sp>
      <xdr:sp macro="" textlink="">
        <xdr:nvSpPr>
          <xdr:cNvPr id="14" name="TextBox 13"/>
          <xdr:cNvSpPr txBox="1">
            <a:spLocks noChangeAspect="1"/>
          </xdr:cNvSpPr>
        </xdr:nvSpPr>
        <xdr:spPr>
          <a:xfrm>
            <a:off x="5696506" y="2216261"/>
            <a:ext cx="911054" cy="209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r>
              <a:rPr lang="en-US" sz="1200" b="1">
                <a:solidFill>
                  <a:schemeClr val="bg1"/>
                </a:solidFill>
                <a:latin typeface="Open Sans" panose="020B0606030504020204" pitchFamily="34" charset="0"/>
                <a:ea typeface="Open Sans" panose="020B0606030504020204" pitchFamily="34" charset="0"/>
                <a:cs typeface="Open Sans" panose="020B0606030504020204" pitchFamily="34" charset="0"/>
              </a:rPr>
              <a:t>AMOUNT</a:t>
            </a:r>
          </a:p>
        </xdr:txBody>
      </xdr:sp>
    </xdr:grpSp>
    <xdr:clientData/>
  </xdr:twoCellAnchor>
  <xdr:twoCellAnchor editAs="absolute">
    <xdr:from>
      <xdr:col>1</xdr:col>
      <xdr:colOff>563764</xdr:colOff>
      <xdr:row>8</xdr:row>
      <xdr:rowOff>101202</xdr:rowOff>
    </xdr:from>
    <xdr:to>
      <xdr:col>4</xdr:col>
      <xdr:colOff>726283</xdr:colOff>
      <xdr:row>14</xdr:row>
      <xdr:rowOff>41671</xdr:rowOff>
    </xdr:to>
    <xdr:sp macro="" textlink="">
      <xdr:nvSpPr>
        <xdr:cNvPr id="15" name="TextBox 14"/>
        <xdr:cNvSpPr txBox="1">
          <a:spLocks noChangeAspect="1"/>
        </xdr:cNvSpPr>
      </xdr:nvSpPr>
      <xdr:spPr>
        <a:xfrm>
          <a:off x="789983" y="1625202"/>
          <a:ext cx="4561878" cy="1083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chorCtr="1">
          <a:noAutofit/>
        </a:bodyPr>
        <a:lstStyle/>
        <a:p>
          <a:r>
            <a:rPr lang="en-US" sz="2500" b="1">
              <a:solidFill>
                <a:srgbClr val="454445"/>
              </a:solidFill>
              <a:effectLst>
                <a:outerShdw blurRad="60007" dist="310007" dir="7680000" sy="30000" kx="1300200" algn="ctr" rotWithShape="0">
                  <a:prstClr val="black">
                    <a:alpha val="32000"/>
                  </a:prstClr>
                </a:outerShdw>
              </a:effectLst>
              <a:latin typeface="Open Sans" panose="020B0606030504020204" pitchFamily="34" charset="0"/>
              <a:ea typeface="Open Sans" panose="020B0606030504020204" pitchFamily="34" charset="0"/>
              <a:cs typeface="Open Sans" panose="020B0606030504020204" pitchFamily="34" charset="0"/>
            </a:rPr>
            <a:t>PRECIOUS METALS &amp; </a:t>
          </a:r>
        </a:p>
        <a:p>
          <a:r>
            <a:rPr lang="en-US" sz="2500" b="1">
              <a:solidFill>
                <a:srgbClr val="454445"/>
              </a:solidFill>
              <a:effectLst>
                <a:outerShdw blurRad="60007" dist="310007" dir="7680000" sy="30000" kx="1300200" algn="ctr" rotWithShape="0">
                  <a:prstClr val="black">
                    <a:alpha val="32000"/>
                  </a:prstClr>
                </a:outerShdw>
              </a:effectLst>
              <a:latin typeface="Open Sans" panose="020B0606030504020204" pitchFamily="34" charset="0"/>
              <a:ea typeface="Open Sans" panose="020B0606030504020204" pitchFamily="34" charset="0"/>
              <a:cs typeface="Open Sans" panose="020B0606030504020204" pitchFamily="34" charset="0"/>
            </a:rPr>
            <a:t>CRYPTO</a:t>
          </a:r>
          <a:r>
            <a:rPr lang="en-US" sz="2500" b="1" baseline="0">
              <a:solidFill>
                <a:srgbClr val="454445"/>
              </a:solidFill>
              <a:effectLst>
                <a:outerShdw blurRad="60007" dist="310007" dir="7680000" sy="30000" kx="1300200" algn="ctr" rotWithShape="0">
                  <a:prstClr val="black">
                    <a:alpha val="32000"/>
                  </a:prstClr>
                </a:outerShdw>
              </a:effectLst>
              <a:latin typeface="Open Sans" panose="020B0606030504020204" pitchFamily="34" charset="0"/>
              <a:ea typeface="Open Sans" panose="020B0606030504020204" pitchFamily="34" charset="0"/>
              <a:cs typeface="Open Sans" panose="020B0606030504020204" pitchFamily="34" charset="0"/>
            </a:rPr>
            <a:t> </a:t>
          </a:r>
          <a:r>
            <a:rPr lang="en-US" sz="2500" b="1">
              <a:solidFill>
                <a:srgbClr val="454445"/>
              </a:solidFill>
              <a:effectLst>
                <a:outerShdw blurRad="60007" dist="310007" dir="7680000" sy="30000" kx="1300200" algn="ctr" rotWithShape="0">
                  <a:prstClr val="black">
                    <a:alpha val="32000"/>
                  </a:prstClr>
                </a:outerShdw>
              </a:effectLst>
              <a:latin typeface="Open Sans" panose="020B0606030504020204" pitchFamily="34" charset="0"/>
              <a:ea typeface="Open Sans" panose="020B0606030504020204" pitchFamily="34" charset="0"/>
              <a:cs typeface="Open Sans" panose="020B0606030504020204" pitchFamily="34" charset="0"/>
            </a:rPr>
            <a:t>CURRENCY</a:t>
          </a:r>
        </a:p>
      </xdr:txBody>
    </xdr:sp>
    <xdr:clientData/>
  </xdr:twoCellAnchor>
  <xdr:twoCellAnchor editAs="absolute">
    <xdr:from>
      <xdr:col>4</xdr:col>
      <xdr:colOff>1327547</xdr:colOff>
      <xdr:row>0</xdr:row>
      <xdr:rowOff>0</xdr:rowOff>
    </xdr:from>
    <xdr:to>
      <xdr:col>5</xdr:col>
      <xdr:colOff>214313</xdr:colOff>
      <xdr:row>49</xdr:row>
      <xdr:rowOff>166687</xdr:rowOff>
    </xdr:to>
    <xdr:sp macro="" textlink="">
      <xdr:nvSpPr>
        <xdr:cNvPr id="16" name="Rectangle 15"/>
        <xdr:cNvSpPr/>
      </xdr:nvSpPr>
      <xdr:spPr>
        <a:xfrm>
          <a:off x="5953125" y="0"/>
          <a:ext cx="220266" cy="10001250"/>
        </a:xfrm>
        <a:prstGeom prst="rect">
          <a:avLst/>
        </a:pr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0</xdr:col>
      <xdr:colOff>220266</xdr:colOff>
      <xdr:row>48</xdr:row>
      <xdr:rowOff>202406</xdr:rowOff>
    </xdr:to>
    <xdr:sp macro="" textlink="">
      <xdr:nvSpPr>
        <xdr:cNvPr id="17" name="Rectangle 16"/>
        <xdr:cNvSpPr/>
      </xdr:nvSpPr>
      <xdr:spPr>
        <a:xfrm>
          <a:off x="0" y="0"/>
          <a:ext cx="220266" cy="9809559"/>
        </a:xfrm>
        <a:prstGeom prst="rect">
          <a:avLst/>
        </a:prstGeom>
        <a:solidFill>
          <a:srgbClr val="313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160903</xdr:colOff>
      <xdr:row>14</xdr:row>
      <xdr:rowOff>75892</xdr:rowOff>
    </xdr:from>
    <xdr:to>
      <xdr:col>3</xdr:col>
      <xdr:colOff>678659</xdr:colOff>
      <xdr:row>15</xdr:row>
      <xdr:rowOff>97317</xdr:rowOff>
    </xdr:to>
    <xdr:sp macro="" textlink="">
      <xdr:nvSpPr>
        <xdr:cNvPr id="18" name="TextBox 17"/>
        <xdr:cNvSpPr txBox="1">
          <a:spLocks noChangeAspect="1"/>
        </xdr:cNvSpPr>
      </xdr:nvSpPr>
      <xdr:spPr>
        <a:xfrm>
          <a:off x="2504053" y="2742892"/>
          <a:ext cx="1584556" cy="21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r>
            <a:rPr lang="en-US" sz="1200" b="1">
              <a:solidFill>
                <a:schemeClr val="bg1"/>
              </a:solidFill>
              <a:latin typeface="Open Sans" panose="020B0606030504020204" pitchFamily="34" charset="0"/>
              <a:ea typeface="Open Sans" panose="020B0606030504020204" pitchFamily="34" charset="0"/>
              <a:cs typeface="Open Sans" panose="020B0606030504020204" pitchFamily="34" charset="0"/>
            </a:rPr>
            <a:t>COMMENTS</a:t>
          </a:r>
        </a:p>
      </xdr:txBody>
    </xdr:sp>
    <xdr:clientData/>
  </xdr:twoCellAnchor>
  <xdr:twoCellAnchor editAs="absolute">
    <xdr:from>
      <xdr:col>0</xdr:col>
      <xdr:colOff>71438</xdr:colOff>
      <xdr:row>46</xdr:row>
      <xdr:rowOff>130978</xdr:rowOff>
    </xdr:from>
    <xdr:to>
      <xdr:col>4</xdr:col>
      <xdr:colOff>288955</xdr:colOff>
      <xdr:row>47</xdr:row>
      <xdr:rowOff>153979</xdr:rowOff>
    </xdr:to>
    <xdr:sp macro="" textlink="">
      <xdr:nvSpPr>
        <xdr:cNvPr id="19" name="Text Box 7"/>
        <xdr:cNvSpPr txBox="1">
          <a:spLocks noChangeAspect="1"/>
        </xdr:cNvSpPr>
      </xdr:nvSpPr>
      <xdr:spPr>
        <a:xfrm>
          <a:off x="71438" y="9321412"/>
          <a:ext cx="4846667" cy="23136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600" i="1">
              <a:solidFill>
                <a:schemeClr val="bg1"/>
              </a:solidFill>
              <a:effectLst/>
              <a:latin typeface="+mn-lt"/>
              <a:ea typeface="+mn-ea"/>
              <a:cs typeface="+mn-cs"/>
            </a:rPr>
            <a:t>Currency</a:t>
          </a:r>
          <a:r>
            <a:rPr lang="en-US" sz="1600" i="1" baseline="0">
              <a:solidFill>
                <a:schemeClr val="bg1"/>
              </a:solidFill>
              <a:effectLst/>
              <a:latin typeface="+mn-lt"/>
              <a:ea typeface="+mn-ea"/>
              <a:cs typeface="+mn-cs"/>
            </a:rPr>
            <a:t> </a:t>
          </a:r>
          <a:r>
            <a:rPr lang="en-US" sz="1600" i="1">
              <a:solidFill>
                <a:srgbClr val="F1BB46"/>
              </a:solidFill>
              <a:effectLst/>
              <a:latin typeface="Open Sans" panose="020B0606030504020204" pitchFamily="34" charset="0"/>
              <a:ea typeface="Calibri"/>
              <a:cs typeface="Times New Roman" panose="02020603050405020304" pitchFamily="18" charset="0"/>
            </a:rPr>
            <a:t>Exchange </a:t>
          </a:r>
          <a:r>
            <a:rPr lang="en-US" sz="1600" i="1">
              <a:solidFill>
                <a:srgbClr val="FFFFFF"/>
              </a:solidFill>
              <a:effectLst/>
              <a:latin typeface="Open Sans" panose="020B0606030504020204" pitchFamily="34" charset="0"/>
              <a:ea typeface="Calibri"/>
              <a:cs typeface="Times New Roman" panose="02020603050405020304" pitchFamily="18" charset="0"/>
            </a:rPr>
            <a:t>Planner  v8.0 © 2019 </a:t>
          </a:r>
          <a:endParaRPr lang="en-US" sz="1600">
            <a:effectLst/>
            <a:ea typeface="Calibri"/>
            <a:cs typeface="Times New Roman" panose="02020603050405020304" pitchFamily="18" charset="0"/>
          </a:endParaRPr>
        </a:p>
      </xdr:txBody>
    </xdr:sp>
    <xdr:clientData/>
  </xdr:twoCellAnchor>
  <xdr:oneCellAnchor>
    <xdr:from>
      <xdr:col>2</xdr:col>
      <xdr:colOff>779823</xdr:colOff>
      <xdr:row>51</xdr:row>
      <xdr:rowOff>184553</xdr:rowOff>
    </xdr:from>
    <xdr:ext cx="2410557" cy="220830"/>
    <xdr:sp macro="" textlink="">
      <xdr:nvSpPr>
        <xdr:cNvPr id="20" name="TextBox 19"/>
        <xdr:cNvSpPr txBox="1"/>
      </xdr:nvSpPr>
      <xdr:spPr>
        <a:xfrm>
          <a:off x="3122973" y="10309628"/>
          <a:ext cx="2410557" cy="22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000" b="1">
              <a:solidFill>
                <a:schemeClr val="bg1"/>
              </a:solidFill>
              <a:latin typeface="Open Sans" pitchFamily="34" charset="0"/>
              <a:ea typeface="Open Sans" pitchFamily="34" charset="0"/>
              <a:cs typeface="Open Sans" pitchFamily="34" charset="0"/>
            </a:rPr>
            <a:t>www.CurrencyExchangePlanner.com</a:t>
          </a:r>
        </a:p>
      </xdr:txBody>
    </xdr:sp>
    <xdr:clientData/>
  </xdr:oneCellAnchor>
  <xdr:oneCellAnchor>
    <xdr:from>
      <xdr:col>2</xdr:col>
      <xdr:colOff>226220</xdr:colOff>
      <xdr:row>48</xdr:row>
      <xdr:rowOff>126003</xdr:rowOff>
    </xdr:from>
    <xdr:ext cx="2410557" cy="220830"/>
    <xdr:sp macro="" textlink="">
      <xdr:nvSpPr>
        <xdr:cNvPr id="23" name="TextBox 22"/>
        <xdr:cNvSpPr txBox="1"/>
      </xdr:nvSpPr>
      <xdr:spPr>
        <a:xfrm>
          <a:off x="2565798" y="9698628"/>
          <a:ext cx="2410557" cy="22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rtlCol="0" anchor="ctr">
          <a:spAutoFit/>
        </a:bodyPr>
        <a:lstStyle/>
        <a:p>
          <a:r>
            <a:rPr lang="en-MY" sz="1000" b="1">
              <a:solidFill>
                <a:schemeClr val="bg1"/>
              </a:solidFill>
              <a:latin typeface="Open Sans" pitchFamily="34" charset="0"/>
              <a:ea typeface="Open Sans" pitchFamily="34" charset="0"/>
              <a:cs typeface="Open Sans" pitchFamily="34" charset="0"/>
            </a:rPr>
            <a:t>www.CurrencyExchangePlanner.com</a:t>
          </a:r>
        </a:p>
      </xdr:txBody>
    </xdr:sp>
    <xdr:clientData/>
  </xdr:oneCellAnchor>
  <xdr:twoCellAnchor>
    <xdr:from>
      <xdr:col>4</xdr:col>
      <xdr:colOff>214313</xdr:colOff>
      <xdr:row>0</xdr:row>
      <xdr:rowOff>95251</xdr:rowOff>
    </xdr:from>
    <xdr:to>
      <xdr:col>5</xdr:col>
      <xdr:colOff>119063</xdr:colOff>
      <xdr:row>1</xdr:row>
      <xdr:rowOff>180976</xdr:rowOff>
    </xdr:to>
    <xdr:sp macro="" textlink="">
      <xdr:nvSpPr>
        <xdr:cNvPr id="24" name="Rounded Rectangle 23">
          <a:hlinkClick xmlns:r="http://schemas.openxmlformats.org/officeDocument/2006/relationships" r:id="rId1"/>
        </xdr:cNvPr>
        <xdr:cNvSpPr/>
      </xdr:nvSpPr>
      <xdr:spPr>
        <a:xfrm>
          <a:off x="4839891" y="95251"/>
          <a:ext cx="1238250" cy="276225"/>
        </a:xfrm>
        <a:prstGeom prst="roundRect">
          <a:avLst>
            <a:gd name="adj" fmla="val 47701"/>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MY" sz="1100">
              <a:solidFill>
                <a:srgbClr val="002060"/>
              </a:solidFill>
              <a:latin typeface="Open Sans Extrabold" pitchFamily="34" charset="0"/>
              <a:ea typeface="Open Sans Extrabold" pitchFamily="34" charset="0"/>
              <a:cs typeface="Open Sans Extrabold" pitchFamily="34" charset="0"/>
            </a:rPr>
            <a:t>DASHBOARD</a:t>
          </a:r>
        </a:p>
      </xdr:txBody>
    </xdr:sp>
    <xdr:clientData/>
  </xdr:twoCellAnchor>
  <xdr:twoCellAnchor>
    <xdr:from>
      <xdr:col>2</xdr:col>
      <xdr:colOff>208354</xdr:colOff>
      <xdr:row>0</xdr:row>
      <xdr:rowOff>142875</xdr:rowOff>
    </xdr:from>
    <xdr:to>
      <xdr:col>2</xdr:col>
      <xdr:colOff>1023933</xdr:colOff>
      <xdr:row>8</xdr:row>
      <xdr:rowOff>162026</xdr:rowOff>
    </xdr:to>
    <xdr:sp macro="" textlink="">
      <xdr:nvSpPr>
        <xdr:cNvPr id="25" name="TextBox 13">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0629B2C-F27F-4236-B011-5E802D923364}"/>
            </a:ext>
          </a:extLst>
        </xdr:cNvPr>
        <xdr:cNvSpPr txBox="1"/>
      </xdr:nvSpPr>
      <xdr:spPr>
        <a:xfrm>
          <a:off x="2547932" y="142875"/>
          <a:ext cx="815579" cy="1543151"/>
        </a:xfrm>
        <a:prstGeom prst="rect">
          <a:avLst/>
        </a:prstGeom>
        <a:noFill/>
      </xdr:spPr>
      <xdr:txBody>
        <a:bodyPr wrap="square" lIns="0" tIns="0" rIns="0" bIns="0" rtlCol="0" anchor="ctr">
          <a:noAutofit/>
          <a:scene3d>
            <a:camera prst="orthographicFront"/>
            <a:lightRig rig="flat" dir="tl"/>
          </a:scene3d>
          <a:sp3d contourW="19050" prstMaterial="clear">
            <a:bevelT w="50800" h="50800"/>
            <a:contourClr>
              <a:schemeClr val="accent5">
                <a:tint val="70000"/>
                <a:satMod val="180000"/>
                <a:alpha val="70000"/>
              </a:schemeClr>
            </a:contourClr>
          </a:sp3d>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2500" b="1" cap="none" spc="0">
              <a:ln/>
              <a:solidFill>
                <a:schemeClr val="accent5">
                  <a:tint val="50000"/>
                  <a:satMod val="180000"/>
                </a:schemeClr>
              </a:solidFill>
              <a:effectLst/>
              <a:ea typeface="Open Sans Bold" panose="020B0806030504020204" pitchFamily="34" charset="0"/>
              <a:cs typeface="Open Sans Bold" panose="020B0806030504020204" pitchFamily="34" charset="0"/>
            </a:rPr>
            <a:t>X</a:t>
          </a:r>
        </a:p>
      </xdr:txBody>
    </xdr:sp>
    <xdr:clientData/>
  </xdr:twoCellAnchor>
  <xdr:twoCellAnchor>
    <xdr:from>
      <xdr:col>1</xdr:col>
      <xdr:colOff>1148953</xdr:colOff>
      <xdr:row>3</xdr:row>
      <xdr:rowOff>178594</xdr:rowOff>
    </xdr:from>
    <xdr:to>
      <xdr:col>4</xdr:col>
      <xdr:colOff>339324</xdr:colOff>
      <xdr:row>5</xdr:row>
      <xdr:rowOff>169362</xdr:rowOff>
    </xdr:to>
    <xdr:sp macro="" textlink="">
      <xdr:nvSpPr>
        <xdr:cNvPr id="26" name="TextBox 1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95EC21D-A92D-4AA2-9E39-8C2FE1B768A8}"/>
            </a:ext>
          </a:extLst>
        </xdr:cNvPr>
        <xdr:cNvSpPr txBox="1"/>
      </xdr:nvSpPr>
      <xdr:spPr>
        <a:xfrm>
          <a:off x="1375172" y="750094"/>
          <a:ext cx="3589730" cy="37176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latin typeface="Open Sans Extrabold" panose="020B0906030804020204" pitchFamily="34" charset="0"/>
              <a:ea typeface="Open Sans Extrabold" panose="020B0906030804020204" pitchFamily="34" charset="0"/>
              <a:cs typeface="Open Sans Extrabold" panose="020B0906030804020204" pitchFamily="34" charset="0"/>
            </a:rPr>
            <a:t>Currency Exchange Planner</a:t>
          </a:r>
        </a:p>
      </xdr:txBody>
    </xdr:sp>
    <xdr:clientData/>
  </xdr:twoCellAnchor>
  <xdr:oneCellAnchor>
    <xdr:from>
      <xdr:col>1</xdr:col>
      <xdr:colOff>1003787</xdr:colOff>
      <xdr:row>23</xdr:row>
      <xdr:rowOff>80597</xdr:rowOff>
    </xdr:from>
    <xdr:ext cx="4544514" cy="937629"/>
    <xdr:sp macro="" textlink="">
      <xdr:nvSpPr>
        <xdr:cNvPr id="27" name="Rectangle 26"/>
        <xdr:cNvSpPr/>
      </xdr:nvSpPr>
      <xdr:spPr>
        <a:xfrm>
          <a:off x="1230922" y="4513385"/>
          <a:ext cx="4544514"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TRIAL VERSION</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exceljet.net/excel-functions/excel-substitute-function"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
  <sheetViews>
    <sheetView showGridLines="0" showRowColHeaders="0" tabSelected="1" zoomScaleNormal="100" workbookViewId="0">
      <selection activeCell="K46" sqref="K46"/>
    </sheetView>
  </sheetViews>
  <sheetFormatPr defaultRowHeight="15"/>
  <cols>
    <col min="1" max="16384" width="9.140625" style="219"/>
  </cols>
  <sheetData/>
  <pageMargins left="0.25" right="0.25" top="0.75" bottom="0.75" header="0.3" footer="0.3"/>
  <pageSetup orientation="landscape" horizontalDpi="4294967292"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47B692"/>
  </sheetPr>
  <dimension ref="A1:F49"/>
  <sheetViews>
    <sheetView showGridLines="0" showRowColHeaders="0" showWhiteSpace="0" zoomScale="130" zoomScaleNormal="130" zoomScalePageLayoutView="77" workbookViewId="0"/>
  </sheetViews>
  <sheetFormatPr defaultRowHeight="15"/>
  <cols>
    <col min="1" max="1" width="3.42578125" style="18" customWidth="1"/>
    <col min="2" max="2" width="31.7109375" style="2" customWidth="1"/>
    <col min="3" max="3" width="16" customWidth="1"/>
    <col min="4" max="4" width="18.28515625" customWidth="1"/>
    <col min="5" max="5" width="20" customWidth="1"/>
    <col min="6" max="6" width="3.28515625" style="18" customWidth="1"/>
  </cols>
  <sheetData>
    <row r="1" spans="1:5">
      <c r="A1" s="21"/>
      <c r="B1" s="420"/>
      <c r="C1" s="420"/>
      <c r="D1" s="420"/>
      <c r="E1" s="420"/>
    </row>
    <row r="2" spans="1:5">
      <c r="A2" s="21"/>
      <c r="B2" s="420"/>
      <c r="C2" s="420"/>
      <c r="D2" s="420"/>
      <c r="E2" s="420"/>
    </row>
    <row r="3" spans="1:5">
      <c r="A3" s="21"/>
      <c r="B3" s="420"/>
      <c r="C3" s="420"/>
      <c r="D3" s="420"/>
      <c r="E3" s="420"/>
    </row>
    <row r="4" spans="1:5">
      <c r="A4" s="21"/>
      <c r="B4" s="420"/>
      <c r="C4" s="420"/>
      <c r="D4" s="420"/>
      <c r="E4" s="420"/>
    </row>
    <row r="5" spans="1:5">
      <c r="A5" s="21"/>
      <c r="B5" s="420"/>
      <c r="C5" s="420"/>
      <c r="D5" s="420"/>
      <c r="E5" s="420"/>
    </row>
    <row r="6" spans="1:5">
      <c r="A6" s="21"/>
      <c r="B6" s="420"/>
      <c r="C6" s="420"/>
      <c r="D6" s="420"/>
      <c r="E6" s="420"/>
    </row>
    <row r="7" spans="1:5">
      <c r="A7" s="21"/>
      <c r="B7" s="420"/>
      <c r="C7" s="420"/>
      <c r="D7" s="420"/>
      <c r="E7" s="420"/>
    </row>
    <row r="8" spans="1:5">
      <c r="A8" s="21"/>
      <c r="B8" s="420"/>
      <c r="C8" s="420"/>
      <c r="D8" s="420"/>
      <c r="E8" s="420"/>
    </row>
    <row r="9" spans="1:5">
      <c r="A9" s="21"/>
      <c r="B9" s="420"/>
      <c r="C9" s="420"/>
      <c r="D9" s="420"/>
      <c r="E9" s="420"/>
    </row>
    <row r="10" spans="1:5">
      <c r="A10" s="21"/>
      <c r="B10" s="420"/>
      <c r="C10" s="420"/>
      <c r="D10" s="420"/>
      <c r="E10" s="420"/>
    </row>
    <row r="11" spans="1:5">
      <c r="A11" s="21"/>
      <c r="B11" s="420"/>
      <c r="C11" s="420"/>
      <c r="D11" s="420"/>
      <c r="E11" s="420"/>
    </row>
    <row r="12" spans="1:5">
      <c r="A12" s="21"/>
      <c r="B12" s="420"/>
      <c r="C12" s="420"/>
      <c r="D12" s="420"/>
      <c r="E12" s="420"/>
    </row>
    <row r="13" spans="1:5">
      <c r="A13" s="21"/>
      <c r="B13" s="420"/>
      <c r="C13" s="420"/>
      <c r="D13" s="420"/>
      <c r="E13" s="420"/>
    </row>
    <row r="14" spans="1:5">
      <c r="A14" s="21"/>
      <c r="B14" s="420"/>
      <c r="C14" s="420"/>
      <c r="D14" s="420"/>
      <c r="E14" s="420"/>
    </row>
    <row r="15" spans="1:5">
      <c r="A15" s="21"/>
      <c r="B15" s="21"/>
      <c r="C15" s="21"/>
      <c r="D15" s="21"/>
      <c r="E15" s="21"/>
    </row>
    <row r="16" spans="1:5">
      <c r="A16" s="21"/>
      <c r="B16" s="21"/>
      <c r="C16" s="19"/>
      <c r="D16" s="20"/>
      <c r="E16" s="21"/>
    </row>
    <row r="17" spans="1:6" ht="5.25" customHeight="1">
      <c r="A17" s="21"/>
      <c r="B17" s="21"/>
      <c r="C17" s="21"/>
      <c r="D17" s="21"/>
      <c r="E17" s="21"/>
    </row>
    <row r="18" spans="1:6" s="23" customFormat="1" ht="17.25" customHeight="1">
      <c r="A18" s="21"/>
      <c r="B18" s="222" t="s">
        <v>35</v>
      </c>
      <c r="C18" s="411"/>
      <c r="D18" s="412"/>
      <c r="E18" s="225">
        <v>0</v>
      </c>
      <c r="F18" s="22"/>
    </row>
    <row r="19" spans="1:6" s="23" customFormat="1" ht="17.25" customHeight="1">
      <c r="A19" s="24"/>
      <c r="B19" s="226" t="s">
        <v>36</v>
      </c>
      <c r="C19" s="413"/>
      <c r="D19" s="414"/>
      <c r="E19" s="227">
        <v>0</v>
      </c>
      <c r="F19" s="22"/>
    </row>
    <row r="20" spans="1:6" s="23" customFormat="1" ht="17.25" customHeight="1">
      <c r="A20" s="24"/>
      <c r="B20" s="222" t="s">
        <v>37</v>
      </c>
      <c r="C20" s="411"/>
      <c r="D20" s="412"/>
      <c r="E20" s="225">
        <v>0</v>
      </c>
      <c r="F20" s="22"/>
    </row>
    <row r="21" spans="1:6" s="23" customFormat="1" ht="17.25" customHeight="1">
      <c r="A21" s="24"/>
      <c r="B21" s="226" t="s">
        <v>38</v>
      </c>
      <c r="C21" s="413"/>
      <c r="D21" s="414"/>
      <c r="E21" s="227">
        <v>0</v>
      </c>
      <c r="F21" s="22"/>
    </row>
    <row r="22" spans="1:6" s="23" customFormat="1" ht="17.25" customHeight="1">
      <c r="A22" s="24"/>
      <c r="B22" s="222" t="s">
        <v>39</v>
      </c>
      <c r="C22" s="411"/>
      <c r="D22" s="412"/>
      <c r="E22" s="225">
        <v>0</v>
      </c>
      <c r="F22" s="22"/>
    </row>
    <row r="23" spans="1:6" s="23" customFormat="1" ht="17.25" customHeight="1">
      <c r="A23" s="24"/>
      <c r="B23" s="236" t="s">
        <v>40</v>
      </c>
      <c r="C23" s="413"/>
      <c r="D23" s="414"/>
      <c r="E23" s="227">
        <v>0</v>
      </c>
      <c r="F23" s="22"/>
    </row>
    <row r="24" spans="1:6" s="23" customFormat="1" ht="17.25" customHeight="1">
      <c r="A24" s="415"/>
      <c r="B24" s="243" t="s">
        <v>41</v>
      </c>
      <c r="C24" s="411"/>
      <c r="D24" s="412"/>
      <c r="E24" s="225">
        <v>0</v>
      </c>
      <c r="F24" s="22"/>
    </row>
    <row r="25" spans="1:6" s="23" customFormat="1" ht="17.25" customHeight="1">
      <c r="A25" s="415"/>
      <c r="B25" s="229" t="s">
        <v>13</v>
      </c>
      <c r="C25" s="413"/>
      <c r="D25" s="414"/>
      <c r="E25" s="227">
        <v>0</v>
      </c>
      <c r="F25" s="22"/>
    </row>
    <row r="26" spans="1:6" s="23" customFormat="1" ht="17.25" customHeight="1">
      <c r="A26" s="415"/>
      <c r="B26" s="228" t="s">
        <v>14</v>
      </c>
      <c r="C26" s="411"/>
      <c r="D26" s="412"/>
      <c r="E26" s="225">
        <v>0</v>
      </c>
      <c r="F26" s="22"/>
    </row>
    <row r="27" spans="1:6" s="23" customFormat="1" ht="17.25" customHeight="1">
      <c r="A27" s="415"/>
      <c r="B27" s="229" t="s">
        <v>15</v>
      </c>
      <c r="C27" s="413"/>
      <c r="D27" s="414"/>
      <c r="E27" s="227">
        <v>0</v>
      </c>
      <c r="F27" s="25"/>
    </row>
    <row r="28" spans="1:6" s="23" customFormat="1" ht="17.25" customHeight="1">
      <c r="A28" s="415"/>
      <c r="B28" s="228" t="s">
        <v>16</v>
      </c>
      <c r="C28" s="411"/>
      <c r="D28" s="412"/>
      <c r="E28" s="225">
        <v>0</v>
      </c>
      <c r="F28" s="26"/>
    </row>
    <row r="29" spans="1:6" s="23" customFormat="1" ht="17.25" customHeight="1">
      <c r="A29" s="415"/>
      <c r="B29" s="229" t="s">
        <v>17</v>
      </c>
      <c r="C29" s="413"/>
      <c r="D29" s="414"/>
      <c r="E29" s="227">
        <v>0</v>
      </c>
      <c r="F29" s="27"/>
    </row>
    <row r="30" spans="1:6" s="23" customFormat="1" ht="17.25" customHeight="1">
      <c r="A30" s="415"/>
      <c r="B30" s="228" t="s">
        <v>18</v>
      </c>
      <c r="C30" s="411"/>
      <c r="D30" s="412"/>
      <c r="E30" s="225">
        <v>0</v>
      </c>
      <c r="F30" s="28"/>
    </row>
    <row r="31" spans="1:6" s="23" customFormat="1" ht="17.25" customHeight="1">
      <c r="A31" s="415"/>
      <c r="B31" s="229" t="s">
        <v>19</v>
      </c>
      <c r="C31" s="413"/>
      <c r="D31" s="414"/>
      <c r="E31" s="227">
        <v>0</v>
      </c>
      <c r="F31" s="28"/>
    </row>
    <row r="32" spans="1:6" s="23" customFormat="1" ht="17.25" customHeight="1">
      <c r="A32" s="27"/>
      <c r="B32" s="228" t="s">
        <v>20</v>
      </c>
      <c r="C32" s="411"/>
      <c r="D32" s="412"/>
      <c r="E32" s="225">
        <v>0</v>
      </c>
      <c r="F32" s="28"/>
    </row>
    <row r="33" spans="1:6" s="23" customFormat="1" ht="17.25" customHeight="1">
      <c r="A33" s="27"/>
      <c r="B33" s="229" t="s">
        <v>21</v>
      </c>
      <c r="C33" s="230"/>
      <c r="D33" s="231"/>
      <c r="E33" s="227">
        <v>0</v>
      </c>
      <c r="F33" s="28"/>
    </row>
    <row r="34" spans="1:6" s="23" customFormat="1" ht="15" customHeight="1">
      <c r="A34" s="27"/>
      <c r="B34" s="31"/>
      <c r="C34" s="31"/>
      <c r="D34" s="31"/>
      <c r="E34" s="31" t="s">
        <v>23</v>
      </c>
      <c r="F34" s="28"/>
    </row>
    <row r="35" spans="1:6" s="23" customFormat="1" ht="15" customHeight="1">
      <c r="A35" s="27"/>
      <c r="B35" s="32"/>
      <c r="C35" s="33"/>
      <c r="D35" s="37"/>
      <c r="E35" s="419">
        <f>SUM(E18:E33)</f>
        <v>0</v>
      </c>
      <c r="F35" s="28"/>
    </row>
    <row r="36" spans="1:6" s="23" customFormat="1" ht="15" customHeight="1">
      <c r="A36" s="27"/>
      <c r="B36" s="31"/>
      <c r="C36" s="31"/>
      <c r="D36" s="38"/>
      <c r="E36" s="419"/>
      <c r="F36" s="28"/>
    </row>
    <row r="37" spans="1:6" s="23" customFormat="1" ht="15" customHeight="1">
      <c r="A37" s="27"/>
      <c r="B37" s="32"/>
      <c r="C37" s="33"/>
      <c r="D37" s="34"/>
      <c r="E37" s="33"/>
      <c r="F37" s="28"/>
    </row>
    <row r="38" spans="1:6" s="23" customFormat="1" ht="15" customHeight="1">
      <c r="A38" s="27"/>
      <c r="B38" s="31"/>
      <c r="C38" s="31"/>
      <c r="D38" s="31"/>
      <c r="E38" s="31"/>
      <c r="F38" s="28"/>
    </row>
    <row r="39" spans="1:6" s="23" customFormat="1" ht="15" customHeight="1">
      <c r="A39" s="27"/>
      <c r="B39" s="32"/>
      <c r="C39" s="33"/>
      <c r="D39" s="34"/>
      <c r="E39" s="33"/>
      <c r="F39" s="28"/>
    </row>
    <row r="40" spans="1:6" s="23" customFormat="1" ht="15" customHeight="1">
      <c r="A40" s="27"/>
      <c r="B40" s="31"/>
      <c r="C40" s="31"/>
      <c r="D40" s="31"/>
      <c r="E40" s="31"/>
      <c r="F40" s="28"/>
    </row>
    <row r="41" spans="1:6" s="23" customFormat="1" ht="15" customHeight="1">
      <c r="A41" s="27"/>
      <c r="B41" s="32"/>
      <c r="C41" s="33"/>
      <c r="D41" s="34"/>
      <c r="E41" s="33"/>
      <c r="F41" s="28"/>
    </row>
    <row r="42" spans="1:6" s="23" customFormat="1" ht="16.5">
      <c r="A42" s="27"/>
      <c r="B42" s="31"/>
      <c r="C42" s="31"/>
      <c r="D42" s="31"/>
      <c r="E42" s="31"/>
      <c r="F42" s="28"/>
    </row>
    <row r="43" spans="1:6" ht="15.75" customHeight="1">
      <c r="B43" s="32"/>
      <c r="C43" s="33"/>
      <c r="D43" s="34"/>
      <c r="E43" s="33"/>
      <c r="F43" s="28"/>
    </row>
    <row r="44" spans="1:6" ht="16.5">
      <c r="B44" s="31"/>
      <c r="C44" s="31"/>
      <c r="D44" s="31"/>
      <c r="E44" s="31"/>
      <c r="F44" s="28"/>
    </row>
    <row r="45" spans="1:6" ht="17.25" customHeight="1">
      <c r="B45" s="32"/>
      <c r="C45" s="33"/>
      <c r="D45" s="34" t="s">
        <v>1</v>
      </c>
      <c r="E45" s="39"/>
      <c r="F45" s="28"/>
    </row>
    <row r="46" spans="1:6" ht="16.5">
      <c r="C46" s="31"/>
      <c r="D46" s="31"/>
      <c r="E46" s="31"/>
      <c r="F46" s="31"/>
    </row>
    <row r="47" spans="1:6" ht="16.5">
      <c r="D47" s="33"/>
      <c r="E47" s="34"/>
      <c r="F47" s="33"/>
    </row>
    <row r="48" spans="1:6" ht="16.5">
      <c r="E48" s="31"/>
      <c r="F48" s="31"/>
    </row>
    <row r="49" spans="5:6" ht="16.5">
      <c r="E49" s="33"/>
      <c r="F49" s="34"/>
    </row>
  </sheetData>
  <sheetProtection password="ED26" sheet="1" objects="1" scenarios="1"/>
  <mergeCells count="18">
    <mergeCell ref="C22:D22"/>
    <mergeCell ref="B1:E14"/>
    <mergeCell ref="C18:D18"/>
    <mergeCell ref="C19:D19"/>
    <mergeCell ref="C20:D20"/>
    <mergeCell ref="C21:D21"/>
    <mergeCell ref="C32:D32"/>
    <mergeCell ref="E35:E36"/>
    <mergeCell ref="C23:D23"/>
    <mergeCell ref="A24:A31"/>
    <mergeCell ref="C24:D24"/>
    <mergeCell ref="C25:D25"/>
    <mergeCell ref="C26:D26"/>
    <mergeCell ref="C27:D27"/>
    <mergeCell ref="C28:D28"/>
    <mergeCell ref="C29:D29"/>
    <mergeCell ref="C30:D30"/>
    <mergeCell ref="C31:D31"/>
  </mergeCells>
  <printOptions horizontalCentered="1" verticalCentered="1"/>
  <pageMargins left="0" right="0" top="0" bottom="0" header="0" footer="0"/>
  <pageSetup orientation="portrait" horizontalDpi="1200" verticalDpi="1200" r:id="rId1"/>
  <ignoredErrors>
    <ignoredError sqref="E35"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FABE0"/>
  </sheetPr>
  <dimension ref="A1:F49"/>
  <sheetViews>
    <sheetView showGridLines="0" showRowColHeaders="0" showWhiteSpace="0" zoomScale="130" zoomScaleNormal="130" zoomScalePageLayoutView="77" workbookViewId="0">
      <selection activeCell="C20" sqref="C20:D20"/>
    </sheetView>
  </sheetViews>
  <sheetFormatPr defaultRowHeight="15"/>
  <cols>
    <col min="1" max="1" width="3.42578125" style="18" customWidth="1"/>
    <col min="2" max="2" width="31.7109375" style="2" customWidth="1"/>
    <col min="3" max="3" width="16" customWidth="1"/>
    <col min="4" max="4" width="18.28515625" customWidth="1"/>
    <col min="5" max="5" width="20" customWidth="1"/>
    <col min="6" max="6" width="3.28515625" style="18" customWidth="1"/>
  </cols>
  <sheetData>
    <row r="1" spans="1:5">
      <c r="A1" s="21"/>
      <c r="B1" s="424"/>
      <c r="C1" s="424"/>
      <c r="D1" s="424"/>
      <c r="E1" s="424"/>
    </row>
    <row r="2" spans="1:5">
      <c r="A2" s="21"/>
      <c r="B2" s="424"/>
      <c r="C2" s="424"/>
      <c r="D2" s="424"/>
      <c r="E2" s="424"/>
    </row>
    <row r="3" spans="1:5">
      <c r="A3" s="21"/>
      <c r="B3" s="424"/>
      <c r="C3" s="424"/>
      <c r="D3" s="424"/>
      <c r="E3" s="424"/>
    </row>
    <row r="4" spans="1:5">
      <c r="A4" s="21"/>
      <c r="B4" s="424"/>
      <c r="C4" s="424"/>
      <c r="D4" s="424"/>
      <c r="E4" s="424"/>
    </row>
    <row r="5" spans="1:5">
      <c r="A5" s="21"/>
      <c r="B5" s="424"/>
      <c r="C5" s="424"/>
      <c r="D5" s="424"/>
      <c r="E5" s="424"/>
    </row>
    <row r="6" spans="1:5">
      <c r="A6" s="21"/>
      <c r="B6" s="424"/>
      <c r="C6" s="424"/>
      <c r="D6" s="424"/>
      <c r="E6" s="424"/>
    </row>
    <row r="7" spans="1:5">
      <c r="A7" s="21"/>
      <c r="B7" s="424"/>
      <c r="C7" s="424"/>
      <c r="D7" s="424"/>
      <c r="E7" s="424"/>
    </row>
    <row r="8" spans="1:5">
      <c r="A8" s="21"/>
      <c r="B8" s="424"/>
      <c r="C8" s="424"/>
      <c r="D8" s="424"/>
      <c r="E8" s="424"/>
    </row>
    <row r="9" spans="1:5">
      <c r="A9" s="21"/>
      <c r="B9" s="424"/>
      <c r="C9" s="424"/>
      <c r="D9" s="424"/>
      <c r="E9" s="424"/>
    </row>
    <row r="10" spans="1:5">
      <c r="A10" s="21"/>
      <c r="B10" s="424"/>
      <c r="C10" s="424"/>
      <c r="D10" s="424"/>
      <c r="E10" s="424"/>
    </row>
    <row r="11" spans="1:5">
      <c r="A11" s="21"/>
      <c r="B11" s="424"/>
      <c r="C11" s="424"/>
      <c r="D11" s="424"/>
      <c r="E11" s="424"/>
    </row>
    <row r="12" spans="1:5">
      <c r="A12" s="21"/>
      <c r="B12" s="424"/>
      <c r="C12" s="424"/>
      <c r="D12" s="424"/>
      <c r="E12" s="424"/>
    </row>
    <row r="13" spans="1:5">
      <c r="A13" s="21"/>
      <c r="B13" s="424"/>
      <c r="C13" s="424"/>
      <c r="D13" s="424"/>
      <c r="E13" s="424"/>
    </row>
    <row r="14" spans="1:5">
      <c r="A14" s="21"/>
      <c r="B14" s="424"/>
      <c r="C14" s="424"/>
      <c r="D14" s="424"/>
      <c r="E14" s="424"/>
    </row>
    <row r="15" spans="1:5">
      <c r="A15" s="21"/>
      <c r="B15" s="21"/>
      <c r="C15" s="21"/>
      <c r="D15" s="21"/>
      <c r="E15" s="21"/>
    </row>
    <row r="16" spans="1:5">
      <c r="A16" s="21"/>
      <c r="B16" s="21"/>
      <c r="C16" s="19"/>
      <c r="D16" s="20"/>
      <c r="E16" s="21"/>
    </row>
    <row r="17" spans="1:6" ht="5.25" customHeight="1">
      <c r="A17" s="21"/>
      <c r="B17" s="21"/>
      <c r="C17" s="21"/>
      <c r="D17" s="21"/>
      <c r="E17" s="21"/>
    </row>
    <row r="18" spans="1:6" s="23" customFormat="1" ht="17.25" customHeight="1">
      <c r="A18" s="21"/>
      <c r="B18" s="422" t="s">
        <v>42</v>
      </c>
      <c r="C18" s="423"/>
      <c r="D18" s="423"/>
      <c r="E18" s="225" t="s">
        <v>23</v>
      </c>
      <c r="F18" s="22"/>
    </row>
    <row r="19" spans="1:6" s="23" customFormat="1" ht="17.25" customHeight="1">
      <c r="A19" s="24"/>
      <c r="B19" s="229" t="s">
        <v>43</v>
      </c>
      <c r="C19" s="413"/>
      <c r="D19" s="414"/>
      <c r="E19" s="227">
        <v>0</v>
      </c>
      <c r="F19" s="22"/>
    </row>
    <row r="20" spans="1:6" s="23" customFormat="1" ht="17.25" customHeight="1">
      <c r="A20" s="24"/>
      <c r="B20" s="228" t="s">
        <v>44</v>
      </c>
      <c r="C20" s="411"/>
      <c r="D20" s="412"/>
      <c r="E20" s="225">
        <v>0</v>
      </c>
      <c r="F20" s="22"/>
    </row>
    <row r="21" spans="1:6" s="23" customFormat="1" ht="17.25" customHeight="1">
      <c r="A21" s="24"/>
      <c r="B21" s="229" t="s">
        <v>45</v>
      </c>
      <c r="C21" s="413"/>
      <c r="D21" s="414"/>
      <c r="E21" s="227">
        <v>0</v>
      </c>
      <c r="F21" s="22"/>
    </row>
    <row r="22" spans="1:6" s="23" customFormat="1" ht="17.25" customHeight="1">
      <c r="A22" s="24"/>
      <c r="B22" s="228" t="s">
        <v>46</v>
      </c>
      <c r="C22" s="411"/>
      <c r="D22" s="412"/>
      <c r="E22" s="225">
        <v>0</v>
      </c>
      <c r="F22" s="22"/>
    </row>
    <row r="23" spans="1:6" s="23" customFormat="1" ht="17.25" customHeight="1">
      <c r="A23" s="24"/>
      <c r="B23" s="229" t="s">
        <v>47</v>
      </c>
      <c r="C23" s="413"/>
      <c r="D23" s="414"/>
      <c r="E23" s="227">
        <v>0</v>
      </c>
      <c r="F23" s="22"/>
    </row>
    <row r="24" spans="1:6" s="23" customFormat="1" ht="17.25" customHeight="1">
      <c r="A24" s="415"/>
      <c r="B24" s="228" t="s">
        <v>48</v>
      </c>
      <c r="C24" s="411" t="s">
        <v>23</v>
      </c>
      <c r="D24" s="412"/>
      <c r="E24" s="225">
        <v>0</v>
      </c>
      <c r="F24" s="22"/>
    </row>
    <row r="25" spans="1:6" s="23" customFormat="1" ht="17.25" customHeight="1">
      <c r="A25" s="415"/>
      <c r="B25" s="229" t="s">
        <v>49</v>
      </c>
      <c r="C25" s="413"/>
      <c r="D25" s="414"/>
      <c r="E25" s="227">
        <v>0</v>
      </c>
      <c r="F25" s="22"/>
    </row>
    <row r="26" spans="1:6" s="23" customFormat="1" ht="17.25" customHeight="1">
      <c r="A26" s="415"/>
      <c r="B26" s="228" t="s">
        <v>50</v>
      </c>
      <c r="C26" s="411"/>
      <c r="D26" s="412"/>
      <c r="E26" s="225">
        <v>0</v>
      </c>
      <c r="F26" s="22"/>
    </row>
    <row r="27" spans="1:6" s="23" customFormat="1" ht="17.25" customHeight="1">
      <c r="A27" s="415"/>
      <c r="B27" s="229" t="s">
        <v>51</v>
      </c>
      <c r="C27" s="413"/>
      <c r="D27" s="414"/>
      <c r="E27" s="227">
        <v>0</v>
      </c>
      <c r="F27" s="25"/>
    </row>
    <row r="28" spans="1:6" s="23" customFormat="1" ht="17.25" customHeight="1">
      <c r="A28" s="415"/>
      <c r="B28" s="228" t="s">
        <v>52</v>
      </c>
      <c r="C28" s="411"/>
      <c r="D28" s="412"/>
      <c r="E28" s="225">
        <v>0</v>
      </c>
      <c r="F28" s="26"/>
    </row>
    <row r="29" spans="1:6" s="23" customFormat="1" ht="17.25" customHeight="1">
      <c r="A29" s="415"/>
      <c r="B29" s="229" t="s">
        <v>53</v>
      </c>
      <c r="C29" s="413"/>
      <c r="D29" s="414"/>
      <c r="E29" s="227">
        <v>0</v>
      </c>
      <c r="F29" s="27"/>
    </row>
    <row r="30" spans="1:6" s="23" customFormat="1" ht="17.25" customHeight="1">
      <c r="A30" s="415"/>
      <c r="B30" s="228" t="s">
        <v>54</v>
      </c>
      <c r="C30" s="411"/>
      <c r="D30" s="412"/>
      <c r="E30" s="225">
        <v>0</v>
      </c>
      <c r="F30" s="28"/>
    </row>
    <row r="31" spans="1:6" s="23" customFormat="1" ht="17.25" customHeight="1">
      <c r="A31" s="415"/>
      <c r="B31" s="229" t="s">
        <v>55</v>
      </c>
      <c r="C31" s="413"/>
      <c r="D31" s="414"/>
      <c r="E31" s="227">
        <v>0</v>
      </c>
      <c r="F31" s="28"/>
    </row>
    <row r="32" spans="1:6" s="23" customFormat="1" ht="17.25" customHeight="1">
      <c r="A32" s="27"/>
      <c r="B32" s="228" t="s">
        <v>56</v>
      </c>
      <c r="C32" s="411"/>
      <c r="D32" s="412"/>
      <c r="E32" s="225">
        <v>0</v>
      </c>
      <c r="F32" s="28"/>
    </row>
    <row r="33" spans="1:6" s="23" customFormat="1" ht="17.25" customHeight="1">
      <c r="A33" s="27"/>
      <c r="B33" s="229" t="s">
        <v>57</v>
      </c>
      <c r="C33" s="230"/>
      <c r="D33" s="231"/>
      <c r="E33" s="227">
        <v>0</v>
      </c>
      <c r="F33" s="28"/>
    </row>
    <row r="34" spans="1:6" s="23" customFormat="1" ht="15" customHeight="1">
      <c r="A34" s="27"/>
      <c r="B34" s="31"/>
      <c r="C34" s="31"/>
      <c r="D34" s="31"/>
      <c r="E34" s="31" t="s">
        <v>23</v>
      </c>
      <c r="F34" s="28"/>
    </row>
    <row r="35" spans="1:6" s="23" customFormat="1" ht="15" customHeight="1">
      <c r="A35" s="27"/>
      <c r="B35" s="32"/>
      <c r="C35" s="33"/>
      <c r="D35" s="41"/>
      <c r="E35" s="421">
        <f>SUM(E19:E33)</f>
        <v>0</v>
      </c>
      <c r="F35" s="28"/>
    </row>
    <row r="36" spans="1:6" s="23" customFormat="1" ht="15" customHeight="1">
      <c r="A36" s="27"/>
      <c r="B36" s="31"/>
      <c r="C36" s="31"/>
      <c r="D36" s="40"/>
      <c r="E36" s="421"/>
      <c r="F36" s="28"/>
    </row>
    <row r="37" spans="1:6" s="23" customFormat="1" ht="15" customHeight="1">
      <c r="A37" s="27"/>
      <c r="B37" s="32"/>
      <c r="C37" s="33"/>
      <c r="D37" s="34"/>
      <c r="E37" s="33"/>
      <c r="F37" s="28"/>
    </row>
    <row r="38" spans="1:6" s="23" customFormat="1" ht="15" customHeight="1">
      <c r="A38" s="27"/>
      <c r="B38" s="31"/>
      <c r="C38" s="31"/>
      <c r="D38" s="31"/>
      <c r="E38" s="31"/>
      <c r="F38" s="28"/>
    </row>
    <row r="39" spans="1:6" s="23" customFormat="1" ht="15" customHeight="1">
      <c r="A39" s="27"/>
      <c r="B39" s="32"/>
      <c r="C39" s="33"/>
      <c r="D39" s="34"/>
      <c r="E39" s="33"/>
      <c r="F39" s="28"/>
    </row>
    <row r="40" spans="1:6" s="23" customFormat="1" ht="15" customHeight="1">
      <c r="A40" s="27"/>
      <c r="B40" s="31"/>
      <c r="C40" s="31"/>
      <c r="D40" s="31"/>
      <c r="E40" s="31"/>
      <c r="F40" s="28"/>
    </row>
    <row r="41" spans="1:6" s="23" customFormat="1" ht="15" customHeight="1">
      <c r="A41" s="27"/>
      <c r="B41" s="32"/>
      <c r="C41" s="33"/>
      <c r="D41" s="34"/>
      <c r="E41" s="33"/>
      <c r="F41" s="28"/>
    </row>
    <row r="42" spans="1:6" s="23" customFormat="1" ht="16.5">
      <c r="A42" s="27"/>
      <c r="B42" s="31"/>
      <c r="C42" s="31"/>
      <c r="D42" s="31"/>
      <c r="E42" s="31"/>
      <c r="F42" s="28"/>
    </row>
    <row r="43" spans="1:6" ht="15.75" customHeight="1">
      <c r="B43" s="32"/>
      <c r="C43" s="33"/>
      <c r="D43" s="34"/>
      <c r="E43" s="33"/>
      <c r="F43" s="28"/>
    </row>
    <row r="44" spans="1:6" ht="16.5">
      <c r="B44" s="31"/>
      <c r="C44" s="31"/>
      <c r="D44" s="31"/>
      <c r="E44" s="31"/>
      <c r="F44" s="28"/>
    </row>
    <row r="45" spans="1:6" ht="17.25" customHeight="1">
      <c r="B45" s="32"/>
      <c r="C45" s="33"/>
      <c r="D45" s="34" t="s">
        <v>1</v>
      </c>
      <c r="E45" s="39"/>
      <c r="F45" s="28"/>
    </row>
    <row r="46" spans="1:6" ht="16.5">
      <c r="C46" s="31"/>
      <c r="D46" s="31"/>
      <c r="E46" s="31"/>
      <c r="F46" s="31"/>
    </row>
    <row r="47" spans="1:6" ht="16.5">
      <c r="D47" s="33"/>
      <c r="E47" s="34"/>
      <c r="F47" s="33"/>
    </row>
    <row r="48" spans="1:6" ht="16.5">
      <c r="E48" s="31"/>
      <c r="F48" s="31"/>
    </row>
    <row r="49" spans="5:6" ht="16.5">
      <c r="E49" s="33"/>
      <c r="F49" s="34"/>
    </row>
  </sheetData>
  <sheetProtection password="ED26" sheet="1" objects="1" scenarios="1"/>
  <mergeCells count="18">
    <mergeCell ref="B1:E14"/>
    <mergeCell ref="C19:D19"/>
    <mergeCell ref="C20:D20"/>
    <mergeCell ref="C21:D21"/>
    <mergeCell ref="C22:D22"/>
    <mergeCell ref="C32:D32"/>
    <mergeCell ref="E35:E36"/>
    <mergeCell ref="B18:D18"/>
    <mergeCell ref="C23:D23"/>
    <mergeCell ref="A24:A31"/>
    <mergeCell ref="C24:D24"/>
    <mergeCell ref="C25:D25"/>
    <mergeCell ref="C26:D26"/>
    <mergeCell ref="C27:D27"/>
    <mergeCell ref="C28:D28"/>
    <mergeCell ref="C29:D29"/>
    <mergeCell ref="C30:D30"/>
    <mergeCell ref="C31:D31"/>
  </mergeCells>
  <printOptions horizontalCentered="1" verticalCentered="1"/>
  <pageMargins left="0" right="0" top="0" bottom="0" header="0" footer="0"/>
  <pageSetup orientation="portrait" horizontalDpi="1200" verticalDpi="1200" r:id="rId1"/>
  <ignoredErrors>
    <ignoredError sqref="E35"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47B692"/>
  </sheetPr>
  <dimension ref="A1:F49"/>
  <sheetViews>
    <sheetView showGridLines="0" showRowColHeaders="0" showWhiteSpace="0" zoomScale="130" zoomScaleNormal="130" zoomScalePageLayoutView="77" workbookViewId="0"/>
  </sheetViews>
  <sheetFormatPr defaultRowHeight="15"/>
  <cols>
    <col min="1" max="1" width="3.42578125" style="18" customWidth="1"/>
    <col min="2" max="2" width="31.7109375" style="2" customWidth="1"/>
    <col min="3" max="3" width="16" customWidth="1"/>
    <col min="4" max="4" width="18.28515625" customWidth="1"/>
    <col min="5" max="5" width="20" customWidth="1"/>
    <col min="6" max="6" width="3.28515625" style="18" customWidth="1"/>
  </cols>
  <sheetData>
    <row r="1" spans="1:5">
      <c r="A1" s="21"/>
      <c r="B1" s="425"/>
      <c r="C1" s="425"/>
      <c r="D1" s="425"/>
      <c r="E1" s="425"/>
    </row>
    <row r="2" spans="1:5">
      <c r="A2" s="21"/>
      <c r="B2" s="425"/>
      <c r="C2" s="425"/>
      <c r="D2" s="425"/>
      <c r="E2" s="425"/>
    </row>
    <row r="3" spans="1:5">
      <c r="A3" s="21"/>
      <c r="B3" s="425"/>
      <c r="C3" s="425"/>
      <c r="D3" s="425"/>
      <c r="E3" s="425"/>
    </row>
    <row r="4" spans="1:5">
      <c r="A4" s="21"/>
      <c r="B4" s="425"/>
      <c r="C4" s="425"/>
      <c r="D4" s="425"/>
      <c r="E4" s="425"/>
    </row>
    <row r="5" spans="1:5">
      <c r="A5" s="21"/>
      <c r="B5" s="425"/>
      <c r="C5" s="425"/>
      <c r="D5" s="425"/>
      <c r="E5" s="425"/>
    </row>
    <row r="6" spans="1:5">
      <c r="A6" s="21"/>
      <c r="B6" s="425"/>
      <c r="C6" s="425"/>
      <c r="D6" s="425"/>
      <c r="E6" s="425"/>
    </row>
    <row r="7" spans="1:5">
      <c r="A7" s="21"/>
      <c r="B7" s="425"/>
      <c r="C7" s="425"/>
      <c r="D7" s="425"/>
      <c r="E7" s="425"/>
    </row>
    <row r="8" spans="1:5">
      <c r="A8" s="21"/>
      <c r="B8" s="425"/>
      <c r="C8" s="425"/>
      <c r="D8" s="425"/>
      <c r="E8" s="425"/>
    </row>
    <row r="9" spans="1:5">
      <c r="A9" s="21"/>
      <c r="B9" s="425"/>
      <c r="C9" s="425"/>
      <c r="D9" s="425"/>
      <c r="E9" s="425"/>
    </row>
    <row r="10" spans="1:5">
      <c r="A10" s="21"/>
      <c r="B10" s="425"/>
      <c r="C10" s="425"/>
      <c r="D10" s="425"/>
      <c r="E10" s="425"/>
    </row>
    <row r="11" spans="1:5">
      <c r="A11" s="21"/>
      <c r="B11" s="425"/>
      <c r="C11" s="425"/>
      <c r="D11" s="425"/>
      <c r="E11" s="425"/>
    </row>
    <row r="12" spans="1:5">
      <c r="A12" s="21"/>
      <c r="B12" s="425"/>
      <c r="C12" s="425"/>
      <c r="D12" s="425"/>
      <c r="E12" s="425"/>
    </row>
    <row r="13" spans="1:5">
      <c r="A13" s="21"/>
      <c r="B13" s="425"/>
      <c r="C13" s="425"/>
      <c r="D13" s="425"/>
      <c r="E13" s="425"/>
    </row>
    <row r="14" spans="1:5">
      <c r="A14" s="21"/>
      <c r="B14" s="425"/>
      <c r="C14" s="425"/>
      <c r="D14" s="425"/>
      <c r="E14" s="425"/>
    </row>
    <row r="15" spans="1:5">
      <c r="A15" s="21"/>
      <c r="B15" s="21"/>
      <c r="C15" s="21"/>
      <c r="D15" s="21"/>
      <c r="E15" s="21"/>
    </row>
    <row r="16" spans="1:5">
      <c r="A16" s="21"/>
      <c r="B16" s="21"/>
      <c r="C16" s="19"/>
      <c r="D16" s="20"/>
      <c r="E16" s="21"/>
    </row>
    <row r="17" spans="1:6" ht="5.25" customHeight="1">
      <c r="A17" s="21"/>
      <c r="B17" s="21"/>
      <c r="C17" s="21"/>
      <c r="D17" s="21"/>
      <c r="E17" s="21"/>
    </row>
    <row r="18" spans="1:6" s="23" customFormat="1" ht="17.25" customHeight="1">
      <c r="A18" s="21"/>
      <c r="B18" s="222" t="s">
        <v>58</v>
      </c>
      <c r="C18" s="411"/>
      <c r="D18" s="412"/>
      <c r="E18" s="225">
        <v>0</v>
      </c>
      <c r="F18" s="22"/>
    </row>
    <row r="19" spans="1:6" s="23" customFormat="1" ht="17.25" customHeight="1">
      <c r="A19" s="24"/>
      <c r="B19" s="236" t="s">
        <v>59</v>
      </c>
      <c r="C19" s="413"/>
      <c r="D19" s="414"/>
      <c r="E19" s="227">
        <v>0</v>
      </c>
      <c r="F19" s="22"/>
    </row>
    <row r="20" spans="1:6" s="23" customFormat="1" ht="17.25" customHeight="1">
      <c r="A20" s="24"/>
      <c r="B20" s="243" t="s">
        <v>60</v>
      </c>
      <c r="C20" s="411"/>
      <c r="D20" s="412"/>
      <c r="E20" s="225">
        <v>0</v>
      </c>
      <c r="F20" s="22"/>
    </row>
    <row r="21" spans="1:6" s="23" customFormat="1" ht="17.25" customHeight="1">
      <c r="A21" s="24"/>
      <c r="B21" s="236" t="s">
        <v>61</v>
      </c>
      <c r="C21" s="413"/>
      <c r="D21" s="414"/>
      <c r="E21" s="227">
        <v>0</v>
      </c>
      <c r="F21" s="22"/>
    </row>
    <row r="22" spans="1:6" s="23" customFormat="1" ht="17.25" customHeight="1">
      <c r="A22" s="24"/>
      <c r="B22" s="243" t="s">
        <v>62</v>
      </c>
      <c r="C22" s="411"/>
      <c r="D22" s="412"/>
      <c r="E22" s="225">
        <v>0</v>
      </c>
      <c r="F22" s="22"/>
    </row>
    <row r="23" spans="1:6" s="23" customFormat="1" ht="17.25" customHeight="1">
      <c r="A23" s="24"/>
      <c r="B23" s="236" t="s">
        <v>63</v>
      </c>
      <c r="C23" s="413"/>
      <c r="D23" s="414"/>
      <c r="E23" s="227">
        <v>0</v>
      </c>
      <c r="F23" s="22"/>
    </row>
    <row r="24" spans="1:6" s="23" customFormat="1" ht="17.25" customHeight="1">
      <c r="A24" s="415"/>
      <c r="B24" s="243" t="s">
        <v>66</v>
      </c>
      <c r="C24" s="411"/>
      <c r="D24" s="412"/>
      <c r="E24" s="225">
        <v>0</v>
      </c>
      <c r="F24" s="22"/>
    </row>
    <row r="25" spans="1:6" s="23" customFormat="1" ht="17.25" customHeight="1">
      <c r="A25" s="415"/>
      <c r="B25" s="236" t="s">
        <v>64</v>
      </c>
      <c r="C25" s="413"/>
      <c r="D25" s="414"/>
      <c r="E25" s="227">
        <v>0</v>
      </c>
      <c r="F25" s="22"/>
    </row>
    <row r="26" spans="1:6" s="23" customFormat="1" ht="17.25" customHeight="1">
      <c r="A26" s="415"/>
      <c r="B26" s="243" t="s">
        <v>65</v>
      </c>
      <c r="C26" s="411"/>
      <c r="D26" s="412"/>
      <c r="E26" s="225">
        <v>0</v>
      </c>
      <c r="F26" s="22"/>
    </row>
    <row r="27" spans="1:6" s="23" customFormat="1" ht="17.25" customHeight="1">
      <c r="A27" s="415"/>
      <c r="B27" s="229" t="s">
        <v>13</v>
      </c>
      <c r="C27" s="413"/>
      <c r="D27" s="414"/>
      <c r="E27" s="227">
        <v>0</v>
      </c>
      <c r="F27" s="25"/>
    </row>
    <row r="28" spans="1:6" s="23" customFormat="1" ht="17.25" customHeight="1">
      <c r="A28" s="415"/>
      <c r="B28" s="238" t="s">
        <v>14</v>
      </c>
      <c r="C28" s="411"/>
      <c r="D28" s="412"/>
      <c r="E28" s="225">
        <v>0</v>
      </c>
      <c r="F28" s="26"/>
    </row>
    <row r="29" spans="1:6" s="23" customFormat="1" ht="17.25" customHeight="1">
      <c r="A29" s="415"/>
      <c r="B29" s="229" t="s">
        <v>15</v>
      </c>
      <c r="C29" s="413"/>
      <c r="D29" s="414"/>
      <c r="E29" s="227">
        <v>0</v>
      </c>
      <c r="F29" s="27"/>
    </row>
    <row r="30" spans="1:6" s="23" customFormat="1" ht="17.25" customHeight="1">
      <c r="A30" s="415"/>
      <c r="B30" s="238" t="s">
        <v>16</v>
      </c>
      <c r="C30" s="411"/>
      <c r="D30" s="412"/>
      <c r="E30" s="225">
        <v>0</v>
      </c>
      <c r="F30" s="28"/>
    </row>
    <row r="31" spans="1:6" s="23" customFormat="1" ht="17.25" customHeight="1">
      <c r="A31" s="415"/>
      <c r="B31" s="229" t="s">
        <v>17</v>
      </c>
      <c r="C31" s="413"/>
      <c r="D31" s="414"/>
      <c r="E31" s="227">
        <v>0</v>
      </c>
      <c r="F31" s="28"/>
    </row>
    <row r="32" spans="1:6" s="23" customFormat="1" ht="17.25" customHeight="1">
      <c r="A32" s="27"/>
      <c r="B32" s="238" t="s">
        <v>18</v>
      </c>
      <c r="C32" s="411"/>
      <c r="D32" s="412"/>
      <c r="E32" s="225">
        <v>0</v>
      </c>
      <c r="F32" s="28"/>
    </row>
    <row r="33" spans="1:6" s="23" customFormat="1" ht="17.25" customHeight="1">
      <c r="A33" s="27"/>
      <c r="B33" s="229" t="s">
        <v>19</v>
      </c>
      <c r="C33" s="230"/>
      <c r="D33" s="231"/>
      <c r="E33" s="227">
        <v>0</v>
      </c>
      <c r="F33" s="28"/>
    </row>
    <row r="34" spans="1:6" s="23" customFormat="1" ht="15" customHeight="1">
      <c r="A34" s="27"/>
      <c r="B34" s="31"/>
      <c r="C34" s="31"/>
      <c r="D34" s="31"/>
      <c r="E34" s="31" t="s">
        <v>23</v>
      </c>
      <c r="F34" s="28"/>
    </row>
    <row r="35" spans="1:6" s="23" customFormat="1" ht="15" customHeight="1">
      <c r="A35" s="27"/>
      <c r="B35" s="32"/>
      <c r="C35" s="33"/>
      <c r="D35" s="37"/>
      <c r="E35" s="419">
        <f>SUM(E18:E33)</f>
        <v>0</v>
      </c>
      <c r="F35" s="28"/>
    </row>
    <row r="36" spans="1:6" s="23" customFormat="1" ht="15" customHeight="1">
      <c r="A36" s="27"/>
      <c r="B36" s="31"/>
      <c r="C36" s="31"/>
      <c r="D36" s="38"/>
      <c r="E36" s="419"/>
      <c r="F36" s="28"/>
    </row>
    <row r="37" spans="1:6" s="23" customFormat="1" ht="15" customHeight="1">
      <c r="A37" s="27"/>
      <c r="B37" s="32"/>
      <c r="C37" s="33"/>
      <c r="D37" s="34"/>
      <c r="E37" s="33"/>
      <c r="F37" s="28"/>
    </row>
    <row r="38" spans="1:6" s="23" customFormat="1" ht="15" customHeight="1">
      <c r="A38" s="27"/>
      <c r="B38" s="31"/>
      <c r="C38" s="31"/>
      <c r="D38" s="31"/>
      <c r="E38" s="31"/>
      <c r="F38" s="28"/>
    </row>
    <row r="39" spans="1:6" s="23" customFormat="1" ht="15" customHeight="1">
      <c r="A39" s="27"/>
      <c r="B39" s="32"/>
      <c r="C39" s="33"/>
      <c r="D39" s="34"/>
      <c r="E39" s="33"/>
      <c r="F39" s="28"/>
    </row>
    <row r="40" spans="1:6" s="23" customFormat="1" ht="15" customHeight="1">
      <c r="A40" s="27"/>
      <c r="B40" s="31"/>
      <c r="C40" s="31"/>
      <c r="D40" s="31"/>
      <c r="E40" s="31"/>
      <c r="F40" s="28"/>
    </row>
    <row r="41" spans="1:6" s="23" customFormat="1" ht="15" customHeight="1">
      <c r="A41" s="27"/>
      <c r="B41" s="32"/>
      <c r="C41" s="33"/>
      <c r="D41" s="34"/>
      <c r="E41" s="33"/>
      <c r="F41" s="28"/>
    </row>
    <row r="42" spans="1:6" s="23" customFormat="1" ht="16.5">
      <c r="A42" s="27"/>
      <c r="B42" s="31"/>
      <c r="C42" s="31"/>
      <c r="D42" s="31"/>
      <c r="E42" s="31"/>
      <c r="F42" s="28"/>
    </row>
    <row r="43" spans="1:6" ht="15.75" customHeight="1">
      <c r="B43" s="32"/>
      <c r="C43" s="33"/>
      <c r="D43" s="34"/>
      <c r="E43" s="33"/>
      <c r="F43" s="28"/>
    </row>
    <row r="44" spans="1:6" ht="16.5">
      <c r="B44" s="31"/>
      <c r="C44" s="31"/>
      <c r="D44" s="31"/>
      <c r="E44" s="31"/>
      <c r="F44" s="28"/>
    </row>
    <row r="45" spans="1:6" ht="17.25" customHeight="1">
      <c r="B45" s="32"/>
      <c r="C45" s="33"/>
      <c r="D45" s="34" t="s">
        <v>1</v>
      </c>
      <c r="E45" s="39"/>
      <c r="F45" s="28"/>
    </row>
    <row r="46" spans="1:6" ht="16.5">
      <c r="C46" s="31"/>
      <c r="D46" s="31"/>
      <c r="E46" s="31"/>
      <c r="F46" s="31"/>
    </row>
    <row r="47" spans="1:6" ht="16.5">
      <c r="D47" s="33"/>
      <c r="E47" s="34"/>
      <c r="F47" s="33"/>
    </row>
    <row r="48" spans="1:6" ht="16.5">
      <c r="E48" s="31"/>
      <c r="F48" s="31"/>
    </row>
    <row r="49" spans="5:6" ht="16.5">
      <c r="E49" s="33"/>
      <c r="F49" s="34"/>
    </row>
  </sheetData>
  <sheetProtection password="ED26" sheet="1" objects="1" scenarios="1"/>
  <mergeCells count="18">
    <mergeCell ref="B1:E14"/>
    <mergeCell ref="C19:D19"/>
    <mergeCell ref="C20:D20"/>
    <mergeCell ref="C21:D21"/>
    <mergeCell ref="C22:D22"/>
    <mergeCell ref="C32:D32"/>
    <mergeCell ref="E35:E36"/>
    <mergeCell ref="C18:D18"/>
    <mergeCell ref="C23:D23"/>
    <mergeCell ref="A24:A31"/>
    <mergeCell ref="C24:D24"/>
    <mergeCell ref="C25:D25"/>
    <mergeCell ref="C26:D26"/>
    <mergeCell ref="C27:D27"/>
    <mergeCell ref="C28:D28"/>
    <mergeCell ref="C29:D29"/>
    <mergeCell ref="C30:D30"/>
    <mergeCell ref="C31:D31"/>
  </mergeCells>
  <printOptions horizontalCentered="1" verticalCentered="1"/>
  <pageMargins left="0" right="0" top="0" bottom="0" header="0" footer="0"/>
  <pageSetup orientation="portrait" horizontalDpi="1200" verticalDpi="1200" r:id="rId1"/>
  <ignoredErrors>
    <ignoredError sqref="E35"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E64A9"/>
  </sheetPr>
  <dimension ref="A1:G46"/>
  <sheetViews>
    <sheetView showGridLines="0" showRowColHeaders="0" showWhiteSpace="0" zoomScale="115" zoomScaleNormal="115" zoomScalePageLayoutView="77" workbookViewId="0">
      <selection sqref="A1:G9"/>
    </sheetView>
  </sheetViews>
  <sheetFormatPr defaultRowHeight="15"/>
  <cols>
    <col min="2" max="2" width="30" style="2" customWidth="1"/>
    <col min="3" max="4" width="16" customWidth="1"/>
    <col min="5" max="5" width="2.42578125" customWidth="1"/>
    <col min="6" max="6" width="16.42578125" customWidth="1"/>
  </cols>
  <sheetData>
    <row r="1" spans="1:7">
      <c r="A1" s="432"/>
      <c r="B1" s="432"/>
      <c r="C1" s="432"/>
      <c r="D1" s="432"/>
      <c r="E1" s="432"/>
      <c r="F1" s="432"/>
      <c r="G1" s="432"/>
    </row>
    <row r="2" spans="1:7">
      <c r="A2" s="432"/>
      <c r="B2" s="432"/>
      <c r="C2" s="432"/>
      <c r="D2" s="432"/>
      <c r="E2" s="432"/>
      <c r="F2" s="432"/>
      <c r="G2" s="432"/>
    </row>
    <row r="3" spans="1:7">
      <c r="A3" s="432"/>
      <c r="B3" s="432"/>
      <c r="C3" s="432"/>
      <c r="D3" s="432"/>
      <c r="E3" s="432"/>
      <c r="F3" s="432"/>
      <c r="G3" s="432"/>
    </row>
    <row r="4" spans="1:7">
      <c r="A4" s="432"/>
      <c r="B4" s="432"/>
      <c r="C4" s="432"/>
      <c r="D4" s="432"/>
      <c r="E4" s="432"/>
      <c r="F4" s="432"/>
      <c r="G4" s="432"/>
    </row>
    <row r="5" spans="1:7">
      <c r="A5" s="432"/>
      <c r="B5" s="432"/>
      <c r="C5" s="432"/>
      <c r="D5" s="432"/>
      <c r="E5" s="432"/>
      <c r="F5" s="432"/>
      <c r="G5" s="432"/>
    </row>
    <row r="6" spans="1:7">
      <c r="A6" s="432"/>
      <c r="B6" s="432"/>
      <c r="C6" s="432"/>
      <c r="D6" s="432"/>
      <c r="E6" s="432"/>
      <c r="F6" s="432"/>
      <c r="G6" s="432"/>
    </row>
    <row r="7" spans="1:7">
      <c r="A7" s="432"/>
      <c r="B7" s="432"/>
      <c r="C7" s="432"/>
      <c r="D7" s="432"/>
      <c r="E7" s="432"/>
      <c r="F7" s="432"/>
      <c r="G7" s="432"/>
    </row>
    <row r="8" spans="1:7">
      <c r="A8" s="432"/>
      <c r="B8" s="432"/>
      <c r="C8" s="432"/>
      <c r="D8" s="432"/>
      <c r="E8" s="432"/>
      <c r="F8" s="432"/>
      <c r="G8" s="432"/>
    </row>
    <row r="9" spans="1:7">
      <c r="A9" s="432"/>
      <c r="B9" s="432"/>
      <c r="C9" s="432"/>
      <c r="D9" s="432"/>
      <c r="E9" s="432"/>
      <c r="F9" s="432"/>
      <c r="G9" s="432"/>
    </row>
    <row r="13" spans="1:7" ht="33" customHeight="1">
      <c r="A13" s="244"/>
      <c r="B13" s="245"/>
      <c r="C13" s="246"/>
      <c r="D13" s="246"/>
      <c r="E13" s="246"/>
      <c r="F13" s="246"/>
      <c r="G13" s="246"/>
    </row>
    <row r="14" spans="1:7" ht="33" customHeight="1">
      <c r="A14" s="433" t="s">
        <v>72</v>
      </c>
      <c r="B14" s="434"/>
      <c r="C14" s="434"/>
      <c r="D14" s="434"/>
      <c r="E14" s="247"/>
      <c r="F14" s="435">
        <f>SUM(DASHBOARD!J6)</f>
        <v>0</v>
      </c>
      <c r="G14" s="436"/>
    </row>
    <row r="15" spans="1:7" ht="33" customHeight="1">
      <c r="A15" s="244"/>
      <c r="B15" s="245"/>
      <c r="C15" s="246"/>
      <c r="D15" s="246"/>
      <c r="E15" s="246"/>
      <c r="F15" s="246"/>
      <c r="G15" s="246"/>
    </row>
    <row r="16" spans="1:7" ht="33" customHeight="1">
      <c r="A16" s="248" t="s">
        <v>73</v>
      </c>
      <c r="B16" s="249"/>
      <c r="C16" s="247"/>
      <c r="D16" s="250">
        <v>10</v>
      </c>
      <c r="E16" s="247"/>
      <c r="F16" s="247" t="s">
        <v>74</v>
      </c>
      <c r="G16" s="247"/>
    </row>
    <row r="17" spans="1:7" ht="33" customHeight="1">
      <c r="A17" s="244"/>
      <c r="B17" s="245"/>
      <c r="C17" s="246"/>
      <c r="D17" s="246"/>
      <c r="E17" s="246"/>
      <c r="F17" s="246"/>
      <c r="G17" s="246"/>
    </row>
    <row r="18" spans="1:7" ht="33" customHeight="1">
      <c r="A18" s="437" t="s">
        <v>75</v>
      </c>
      <c r="B18" s="438"/>
      <c r="C18" s="438"/>
      <c r="D18" s="438"/>
      <c r="E18" s="247"/>
      <c r="F18" s="428">
        <f>SUM(F14)/D16</f>
        <v>0</v>
      </c>
      <c r="G18" s="429"/>
    </row>
    <row r="19" spans="1:7" ht="6.75" customHeight="1">
      <c r="A19" s="423"/>
      <c r="B19" s="423"/>
      <c r="C19" s="423"/>
      <c r="D19" s="423"/>
      <c r="E19" s="423"/>
      <c r="F19" s="423"/>
      <c r="G19" s="423"/>
    </row>
    <row r="20" spans="1:7" ht="33" customHeight="1">
      <c r="A20" s="439" t="s">
        <v>76</v>
      </c>
      <c r="B20" s="438"/>
      <c r="C20" s="438"/>
      <c r="D20" s="438"/>
      <c r="E20" s="246"/>
      <c r="F20" s="430">
        <f>SUM(F18)/12</f>
        <v>0</v>
      </c>
      <c r="G20" s="431"/>
    </row>
    <row r="21" spans="1:7" ht="33" customHeight="1">
      <c r="A21" s="248"/>
      <c r="B21" s="249"/>
      <c r="C21" s="247"/>
      <c r="D21" s="247"/>
      <c r="E21" s="247"/>
      <c r="F21" s="247"/>
      <c r="G21" s="247"/>
    </row>
    <row r="22" spans="1:7" ht="33" customHeight="1">
      <c r="A22" s="244"/>
      <c r="B22" s="245"/>
      <c r="C22" s="246"/>
      <c r="D22" s="246"/>
      <c r="E22" s="246"/>
      <c r="F22" s="246"/>
      <c r="G22" s="246"/>
    </row>
    <row r="23" spans="1:7" s="23" customFormat="1" ht="33" customHeight="1">
      <c r="A23" s="248" t="s">
        <v>77</v>
      </c>
      <c r="B23" s="249"/>
      <c r="C23" s="247"/>
      <c r="D23" s="247"/>
      <c r="E23" s="247"/>
      <c r="F23" s="247"/>
      <c r="G23" s="247"/>
    </row>
    <row r="24" spans="1:7" s="23" customFormat="1" ht="33" customHeight="1">
      <c r="A24" s="426" t="s">
        <v>78</v>
      </c>
      <c r="B24" s="427"/>
      <c r="C24" s="427"/>
      <c r="D24" s="427"/>
      <c r="E24" s="427"/>
      <c r="F24" s="427"/>
      <c r="G24" s="427"/>
    </row>
    <row r="25" spans="1:7" s="23" customFormat="1" ht="33" customHeight="1">
      <c r="A25" s="427"/>
      <c r="B25" s="427"/>
      <c r="C25" s="427"/>
      <c r="D25" s="427"/>
      <c r="E25" s="427"/>
      <c r="F25" s="427"/>
      <c r="G25" s="427"/>
    </row>
    <row r="26" spans="1:7" s="23" customFormat="1" ht="33" customHeight="1">
      <c r="A26" s="248"/>
      <c r="B26" s="249"/>
      <c r="C26" s="247"/>
      <c r="D26" s="247"/>
      <c r="E26" s="247"/>
      <c r="F26" s="247"/>
      <c r="G26" s="247"/>
    </row>
    <row r="27" spans="1:7" s="23" customFormat="1" ht="33" customHeight="1">
      <c r="A27" s="244"/>
      <c r="B27" s="245"/>
      <c r="C27" s="246"/>
      <c r="D27" s="246"/>
      <c r="E27" s="246"/>
      <c r="F27" s="246"/>
      <c r="G27" s="246"/>
    </row>
    <row r="28" spans="1:7" s="23" customFormat="1" ht="33" customHeight="1">
      <c r="A28" s="251" t="s">
        <v>138</v>
      </c>
      <c r="B28" s="249"/>
      <c r="C28" s="247"/>
      <c r="D28" s="247"/>
      <c r="E28" s="247"/>
      <c r="F28" s="247"/>
      <c r="G28" s="247"/>
    </row>
    <row r="29" spans="1:7" s="23" customFormat="1" ht="33" customHeight="1">
      <c r="A29" s="43"/>
      <c r="B29" s="44"/>
      <c r="C29" s="42"/>
      <c r="D29" s="42"/>
      <c r="E29" s="42"/>
      <c r="F29" s="42"/>
      <c r="G29" s="42"/>
    </row>
    <row r="30" spans="1:7" s="23" customFormat="1" ht="32.25" customHeight="1">
      <c r="A30" s="48"/>
      <c r="B30" s="49"/>
      <c r="C30" s="50"/>
      <c r="D30" s="50"/>
      <c r="E30" s="50"/>
      <c r="F30" s="50"/>
      <c r="G30" s="50"/>
    </row>
    <row r="31" spans="1:7" s="23" customFormat="1" ht="30.75" customHeight="1">
      <c r="A31" s="48"/>
      <c r="B31" s="49"/>
      <c r="C31" s="50"/>
      <c r="D31" s="50"/>
      <c r="E31" s="50"/>
      <c r="F31" s="50"/>
      <c r="G31" s="50"/>
    </row>
    <row r="32" spans="1:7" s="23" customFormat="1" ht="30.75" customHeight="1"/>
    <row r="33" spans="2:2" s="23" customFormat="1" ht="30.75" hidden="1" customHeight="1">
      <c r="B33" s="2"/>
    </row>
    <row r="34" spans="2:2" s="23" customFormat="1">
      <c r="B34" s="2"/>
    </row>
    <row r="35" spans="2:2" s="23" customFormat="1">
      <c r="B35" s="2"/>
    </row>
    <row r="36" spans="2:2" s="23" customFormat="1">
      <c r="B36" s="2"/>
    </row>
    <row r="37" spans="2:2" s="23" customFormat="1">
      <c r="B37" s="2"/>
    </row>
    <row r="38" spans="2:2" s="23" customFormat="1">
      <c r="B38" s="2"/>
    </row>
    <row r="39" spans="2:2" s="23" customFormat="1">
      <c r="B39" s="2"/>
    </row>
    <row r="40" spans="2:2" s="23" customFormat="1">
      <c r="B40" s="2"/>
    </row>
    <row r="41" spans="2:2" s="23" customFormat="1">
      <c r="B41" s="2"/>
    </row>
    <row r="42" spans="2:2" s="23" customFormat="1">
      <c r="B42" s="2"/>
    </row>
    <row r="43" spans="2:2" s="23" customFormat="1">
      <c r="B43" s="2"/>
    </row>
    <row r="44" spans="2:2" s="23" customFormat="1">
      <c r="B44" s="2"/>
    </row>
    <row r="45" spans="2:2" s="23" customFormat="1">
      <c r="B45" s="2"/>
    </row>
    <row r="46" spans="2:2" s="23" customFormat="1">
      <c r="B46" s="2"/>
    </row>
  </sheetData>
  <sheetProtection password="ED26" sheet="1" objects="1" scenarios="1"/>
  <mergeCells count="9">
    <mergeCell ref="A24:G25"/>
    <mergeCell ref="A19:G19"/>
    <mergeCell ref="F18:G18"/>
    <mergeCell ref="F20:G20"/>
    <mergeCell ref="A1:G9"/>
    <mergeCell ref="A14:D14"/>
    <mergeCell ref="F14:G14"/>
    <mergeCell ref="A18:D18"/>
    <mergeCell ref="A20:D20"/>
  </mergeCells>
  <printOptions horizontalCentered="1" verticalCentered="1"/>
  <pageMargins left="0" right="0" top="0" bottom="0"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tint="-0.499984740745262"/>
  </sheetPr>
  <dimension ref="A1:G46"/>
  <sheetViews>
    <sheetView showGridLines="0" showRowColHeaders="0" showWhiteSpace="0" zoomScale="115" zoomScaleNormal="115" zoomScalePageLayoutView="77" workbookViewId="0">
      <selection sqref="A1:G9"/>
    </sheetView>
  </sheetViews>
  <sheetFormatPr defaultRowHeight="15"/>
  <cols>
    <col min="2" max="2" width="30" style="2" customWidth="1"/>
    <col min="3" max="4" width="16" customWidth="1"/>
    <col min="5" max="5" width="2.42578125" customWidth="1"/>
    <col min="6" max="6" width="16.42578125" customWidth="1"/>
  </cols>
  <sheetData>
    <row r="1" spans="1:7">
      <c r="A1" s="453"/>
      <c r="B1" s="453"/>
      <c r="C1" s="453"/>
      <c r="D1" s="453"/>
      <c r="E1" s="453"/>
      <c r="F1" s="453"/>
      <c r="G1" s="453"/>
    </row>
    <row r="2" spans="1:7">
      <c r="A2" s="453"/>
      <c r="B2" s="453"/>
      <c r="C2" s="453"/>
      <c r="D2" s="453"/>
      <c r="E2" s="453"/>
      <c r="F2" s="453"/>
      <c r="G2" s="453"/>
    </row>
    <row r="3" spans="1:7">
      <c r="A3" s="453"/>
      <c r="B3" s="453"/>
      <c r="C3" s="453"/>
      <c r="D3" s="453"/>
      <c r="E3" s="453"/>
      <c r="F3" s="453"/>
      <c r="G3" s="453"/>
    </row>
    <row r="4" spans="1:7">
      <c r="A4" s="453"/>
      <c r="B4" s="453"/>
      <c r="C4" s="453"/>
      <c r="D4" s="453"/>
      <c r="E4" s="453"/>
      <c r="F4" s="453"/>
      <c r="G4" s="453"/>
    </row>
    <row r="5" spans="1:7">
      <c r="A5" s="453"/>
      <c r="B5" s="453"/>
      <c r="C5" s="453"/>
      <c r="D5" s="453"/>
      <c r="E5" s="453"/>
      <c r="F5" s="453"/>
      <c r="G5" s="453"/>
    </row>
    <row r="6" spans="1:7">
      <c r="A6" s="453"/>
      <c r="B6" s="453"/>
      <c r="C6" s="453"/>
      <c r="D6" s="453"/>
      <c r="E6" s="453"/>
      <c r="F6" s="453"/>
      <c r="G6" s="453"/>
    </row>
    <row r="7" spans="1:7">
      <c r="A7" s="453"/>
      <c r="B7" s="453"/>
      <c r="C7" s="453"/>
      <c r="D7" s="453"/>
      <c r="E7" s="453"/>
      <c r="F7" s="453"/>
      <c r="G7" s="453"/>
    </row>
    <row r="8" spans="1:7">
      <c r="A8" s="453"/>
      <c r="B8" s="453"/>
      <c r="C8" s="453"/>
      <c r="D8" s="453"/>
      <c r="E8" s="453"/>
      <c r="F8" s="453"/>
      <c r="G8" s="453"/>
    </row>
    <row r="9" spans="1:7">
      <c r="A9" s="453"/>
      <c r="B9" s="453"/>
      <c r="C9" s="453"/>
      <c r="D9" s="453"/>
      <c r="E9" s="453"/>
      <c r="F9" s="453"/>
      <c r="G9" s="453"/>
    </row>
    <row r="13" spans="1:7" ht="33" customHeight="1">
      <c r="A13" s="451" t="s">
        <v>67</v>
      </c>
      <c r="B13" s="452"/>
      <c r="C13" s="452"/>
      <c r="D13" s="452"/>
      <c r="E13" s="252"/>
      <c r="F13" s="253">
        <v>20</v>
      </c>
      <c r="G13" s="246" t="s">
        <v>6</v>
      </c>
    </row>
    <row r="14" spans="1:7" ht="33" customHeight="1">
      <c r="A14" s="248" t="s">
        <v>68</v>
      </c>
      <c r="B14" s="254"/>
      <c r="C14" s="456">
        <f>SUM(DASHBOARD!J6)*F13/100</f>
        <v>0</v>
      </c>
      <c r="D14" s="457"/>
      <c r="E14" s="255"/>
      <c r="F14" s="454">
        <f>SUM(C14-C15-C16-C17-C18-C19-C20-C21-C22-C23-C24)</f>
        <v>0</v>
      </c>
      <c r="G14" s="455"/>
    </row>
    <row r="15" spans="1:7" ht="33" customHeight="1">
      <c r="A15" s="244">
        <v>1</v>
      </c>
      <c r="B15" s="256" t="s">
        <v>69</v>
      </c>
      <c r="C15" s="257">
        <v>0</v>
      </c>
      <c r="D15" s="258">
        <v>0</v>
      </c>
      <c r="E15" s="246"/>
      <c r="F15" s="443">
        <f>SUM(C15)*(D15/100)</f>
        <v>0</v>
      </c>
      <c r="G15" s="449"/>
    </row>
    <row r="16" spans="1:7" ht="33" customHeight="1">
      <c r="A16" s="248">
        <v>2</v>
      </c>
      <c r="B16" s="259" t="s">
        <v>69</v>
      </c>
      <c r="C16" s="257">
        <v>0</v>
      </c>
      <c r="D16" s="258">
        <v>0</v>
      </c>
      <c r="E16" s="247"/>
      <c r="F16" s="444">
        <f t="shared" ref="F16:F24" si="0">SUM(C16)*(D16/100)</f>
        <v>0</v>
      </c>
      <c r="G16" s="450"/>
    </row>
    <row r="17" spans="1:7" ht="33" customHeight="1">
      <c r="A17" s="244">
        <v>3</v>
      </c>
      <c r="B17" s="256" t="s">
        <v>69</v>
      </c>
      <c r="C17" s="257">
        <v>0</v>
      </c>
      <c r="D17" s="258">
        <v>0</v>
      </c>
      <c r="E17" s="246"/>
      <c r="F17" s="443">
        <f t="shared" si="0"/>
        <v>0</v>
      </c>
      <c r="G17" s="449"/>
    </row>
    <row r="18" spans="1:7" ht="33" customHeight="1">
      <c r="A18" s="248">
        <v>4</v>
      </c>
      <c r="B18" s="259" t="s">
        <v>69</v>
      </c>
      <c r="C18" s="257">
        <v>0</v>
      </c>
      <c r="D18" s="258">
        <v>0</v>
      </c>
      <c r="E18" s="247"/>
      <c r="F18" s="444">
        <f t="shared" si="0"/>
        <v>0</v>
      </c>
      <c r="G18" s="450"/>
    </row>
    <row r="19" spans="1:7" ht="33" customHeight="1">
      <c r="A19" s="244">
        <v>5</v>
      </c>
      <c r="B19" s="256" t="s">
        <v>69</v>
      </c>
      <c r="C19" s="257">
        <v>0</v>
      </c>
      <c r="D19" s="258">
        <v>0</v>
      </c>
      <c r="E19" s="246"/>
      <c r="F19" s="443">
        <f t="shared" si="0"/>
        <v>0</v>
      </c>
      <c r="G19" s="449"/>
    </row>
    <row r="20" spans="1:7" ht="33" customHeight="1">
      <c r="A20" s="248">
        <v>6</v>
      </c>
      <c r="B20" s="259" t="s">
        <v>69</v>
      </c>
      <c r="C20" s="257">
        <v>0</v>
      </c>
      <c r="D20" s="258">
        <v>0</v>
      </c>
      <c r="E20" s="247"/>
      <c r="F20" s="444">
        <f t="shared" si="0"/>
        <v>0</v>
      </c>
      <c r="G20" s="450"/>
    </row>
    <row r="21" spans="1:7" ht="33" customHeight="1">
      <c r="A21" s="244">
        <v>7</v>
      </c>
      <c r="B21" s="256" t="s">
        <v>69</v>
      </c>
      <c r="C21" s="257">
        <v>0</v>
      </c>
      <c r="D21" s="258">
        <v>0</v>
      </c>
      <c r="E21" s="246"/>
      <c r="F21" s="443">
        <f t="shared" si="0"/>
        <v>0</v>
      </c>
      <c r="G21" s="449"/>
    </row>
    <row r="22" spans="1:7" s="23" customFormat="1" ht="33" customHeight="1">
      <c r="A22" s="248">
        <v>8</v>
      </c>
      <c r="B22" s="259" t="s">
        <v>69</v>
      </c>
      <c r="C22" s="257">
        <v>0</v>
      </c>
      <c r="D22" s="258">
        <v>0</v>
      </c>
      <c r="E22" s="247"/>
      <c r="F22" s="444">
        <f t="shared" si="0"/>
        <v>0</v>
      </c>
      <c r="G22" s="450"/>
    </row>
    <row r="23" spans="1:7" s="23" customFormat="1" ht="33" customHeight="1">
      <c r="A23" s="244">
        <v>9</v>
      </c>
      <c r="B23" s="256" t="s">
        <v>69</v>
      </c>
      <c r="C23" s="257">
        <v>0</v>
      </c>
      <c r="D23" s="258">
        <v>0</v>
      </c>
      <c r="E23" s="246"/>
      <c r="F23" s="443">
        <f t="shared" si="0"/>
        <v>0</v>
      </c>
      <c r="G23" s="449"/>
    </row>
    <row r="24" spans="1:7" s="23" customFormat="1" ht="33" customHeight="1">
      <c r="A24" s="248">
        <v>10</v>
      </c>
      <c r="B24" s="259" t="s">
        <v>69</v>
      </c>
      <c r="C24" s="257">
        <v>0</v>
      </c>
      <c r="D24" s="258">
        <v>0</v>
      </c>
      <c r="E24" s="247"/>
      <c r="F24" s="444">
        <f t="shared" si="0"/>
        <v>0</v>
      </c>
      <c r="G24" s="450"/>
    </row>
    <row r="25" spans="1:7" s="23" customFormat="1" ht="33" customHeight="1">
      <c r="A25" s="244"/>
      <c r="B25" s="245"/>
      <c r="C25" s="440" t="s">
        <v>70</v>
      </c>
      <c r="D25" s="441"/>
      <c r="E25" s="246"/>
      <c r="F25" s="443">
        <f>SUM(F15:G24)</f>
        <v>0</v>
      </c>
      <c r="G25" s="434"/>
    </row>
    <row r="26" spans="1:7" s="23" customFormat="1" ht="33" customHeight="1">
      <c r="A26" s="248"/>
      <c r="B26" s="249"/>
      <c r="C26" s="442" t="s">
        <v>71</v>
      </c>
      <c r="D26" s="441"/>
      <c r="E26" s="247"/>
      <c r="F26" s="444">
        <f>SUM(F25)/12</f>
        <v>0</v>
      </c>
      <c r="G26" s="445"/>
    </row>
    <row r="27" spans="1:7" s="23" customFormat="1" ht="33" customHeight="1">
      <c r="A27" s="244"/>
      <c r="B27" s="245"/>
      <c r="C27" s="246"/>
      <c r="D27" s="246"/>
      <c r="E27" s="246"/>
      <c r="F27" s="246"/>
      <c r="G27" s="246"/>
    </row>
    <row r="28" spans="1:7" s="23" customFormat="1" ht="33" customHeight="1">
      <c r="A28" s="251" t="s">
        <v>138</v>
      </c>
      <c r="B28" s="260"/>
      <c r="C28" s="448" t="s">
        <v>1</v>
      </c>
      <c r="D28" s="438"/>
      <c r="E28" s="247"/>
      <c r="F28" s="446"/>
      <c r="G28" s="447"/>
    </row>
    <row r="29" spans="1:7" s="23" customFormat="1" ht="32.25" customHeight="1">
      <c r="A29" s="45"/>
      <c r="B29" s="46"/>
      <c r="C29" s="47"/>
      <c r="D29" s="47"/>
      <c r="E29" s="47"/>
      <c r="F29" s="47"/>
      <c r="G29" s="47"/>
    </row>
    <row r="30" spans="1:7" s="23" customFormat="1" ht="30.75" customHeight="1">
      <c r="A30" s="45"/>
      <c r="B30" s="46"/>
      <c r="C30" s="47"/>
      <c r="D30" s="47"/>
      <c r="E30" s="47"/>
      <c r="F30" s="47"/>
      <c r="G30" s="47"/>
    </row>
    <row r="31" spans="1:7" s="23" customFormat="1" ht="30.75" customHeight="1"/>
    <row r="32" spans="1:7" s="23" customFormat="1" ht="30.75" customHeight="1">
      <c r="B32" s="2"/>
    </row>
    <row r="33" spans="2:2" s="23" customFormat="1" ht="30.75" hidden="1" customHeight="1">
      <c r="B33" s="2"/>
    </row>
    <row r="34" spans="2:2" s="23" customFormat="1">
      <c r="B34" s="2"/>
    </row>
    <row r="35" spans="2:2" s="23" customFormat="1">
      <c r="B35" s="2"/>
    </row>
    <row r="36" spans="2:2" s="23" customFormat="1">
      <c r="B36" s="2"/>
    </row>
    <row r="37" spans="2:2" s="23" customFormat="1">
      <c r="B37" s="2"/>
    </row>
    <row r="38" spans="2:2" s="23" customFormat="1">
      <c r="B38" s="2"/>
    </row>
    <row r="39" spans="2:2" s="23" customFormat="1">
      <c r="B39" s="2"/>
    </row>
    <row r="40" spans="2:2" s="23" customFormat="1">
      <c r="B40" s="2"/>
    </row>
    <row r="41" spans="2:2" s="23" customFormat="1">
      <c r="B41" s="2"/>
    </row>
    <row r="42" spans="2:2" s="23" customFormat="1">
      <c r="B42" s="2"/>
    </row>
    <row r="43" spans="2:2" s="23" customFormat="1">
      <c r="B43" s="2"/>
    </row>
    <row r="44" spans="2:2" s="23" customFormat="1">
      <c r="B44" s="2"/>
    </row>
    <row r="45" spans="2:2" s="23" customFormat="1">
      <c r="B45" s="2"/>
    </row>
    <row r="46" spans="2:2" s="23" customFormat="1">
      <c r="B46" s="2"/>
    </row>
  </sheetData>
  <sheetProtection password="ED26" sheet="1" objects="1" scenarios="1"/>
  <mergeCells count="20">
    <mergeCell ref="F23:G23"/>
    <mergeCell ref="F24:G24"/>
    <mergeCell ref="F22:G22"/>
    <mergeCell ref="A13:D13"/>
    <mergeCell ref="A1:G9"/>
    <mergeCell ref="F14:G14"/>
    <mergeCell ref="F15:G15"/>
    <mergeCell ref="F16:G16"/>
    <mergeCell ref="F17:G17"/>
    <mergeCell ref="F18:G18"/>
    <mergeCell ref="F19:G19"/>
    <mergeCell ref="F20:G20"/>
    <mergeCell ref="F21:G21"/>
    <mergeCell ref="C14:D14"/>
    <mergeCell ref="C25:D25"/>
    <mergeCell ref="C26:D26"/>
    <mergeCell ref="F25:G25"/>
    <mergeCell ref="F26:G26"/>
    <mergeCell ref="F28:G28"/>
    <mergeCell ref="C28:D28"/>
  </mergeCells>
  <printOptions horizontalCentered="1" verticalCentered="1"/>
  <pageMargins left="0" right="0" top="0" bottom="0"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E121"/>
  <sheetViews>
    <sheetView showGridLines="0" showRowColHeaders="0" zoomScaleNormal="100" workbookViewId="0">
      <selection activeCell="C14" sqref="C14"/>
    </sheetView>
  </sheetViews>
  <sheetFormatPr defaultRowHeight="17.25" customHeight="1"/>
  <cols>
    <col min="1" max="1" width="2.7109375" style="100" customWidth="1"/>
    <col min="2" max="2" width="45.5703125" style="100" customWidth="1"/>
    <col min="3" max="3" width="18.140625" style="100" customWidth="1"/>
    <col min="4" max="4" width="1.85546875" style="100" customWidth="1"/>
    <col min="5" max="6" width="18" style="100" customWidth="1"/>
    <col min="7" max="7" width="18" style="218" customWidth="1"/>
    <col min="8" max="8" width="3.5703125" style="100" customWidth="1"/>
    <col min="9" max="9" width="9.140625" style="100"/>
    <col min="10" max="10" width="9.140625" style="100" customWidth="1"/>
    <col min="11" max="12" width="19.85546875" style="100" customWidth="1"/>
    <col min="13" max="26" width="9.140625" style="100" customWidth="1"/>
    <col min="27" max="29" width="10.7109375" style="100" customWidth="1"/>
    <col min="30" max="256" width="9.140625" style="100"/>
    <col min="257" max="257" width="2.7109375" style="100" customWidth="1"/>
    <col min="258" max="258" width="45.5703125" style="100" customWidth="1"/>
    <col min="259" max="259" width="18.140625" style="100" customWidth="1"/>
    <col min="260" max="260" width="1.85546875" style="100" customWidth="1"/>
    <col min="261" max="263" width="18" style="100" customWidth="1"/>
    <col min="264" max="264" width="3.5703125" style="100" customWidth="1"/>
    <col min="265" max="265" width="9.140625" style="100"/>
    <col min="266" max="266" width="9.140625" style="100" customWidth="1"/>
    <col min="267" max="268" width="19.85546875" style="100" customWidth="1"/>
    <col min="269" max="282" width="9.140625" style="100" customWidth="1"/>
    <col min="283" max="285" width="10.7109375" style="100" customWidth="1"/>
    <col min="286" max="512" width="9.140625" style="100"/>
    <col min="513" max="513" width="2.7109375" style="100" customWidth="1"/>
    <col min="514" max="514" width="45.5703125" style="100" customWidth="1"/>
    <col min="515" max="515" width="18.140625" style="100" customWidth="1"/>
    <col min="516" max="516" width="1.85546875" style="100" customWidth="1"/>
    <col min="517" max="519" width="18" style="100" customWidth="1"/>
    <col min="520" max="520" width="3.5703125" style="100" customWidth="1"/>
    <col min="521" max="521" width="9.140625" style="100"/>
    <col min="522" max="522" width="9.140625" style="100" customWidth="1"/>
    <col min="523" max="524" width="19.85546875" style="100" customWidth="1"/>
    <col min="525" max="538" width="9.140625" style="100" customWidth="1"/>
    <col min="539" max="541" width="10.7109375" style="100" customWidth="1"/>
    <col min="542" max="768" width="9.140625" style="100"/>
    <col min="769" max="769" width="2.7109375" style="100" customWidth="1"/>
    <col min="770" max="770" width="45.5703125" style="100" customWidth="1"/>
    <col min="771" max="771" width="18.140625" style="100" customWidth="1"/>
    <col min="772" max="772" width="1.85546875" style="100" customWidth="1"/>
    <col min="773" max="775" width="18" style="100" customWidth="1"/>
    <col min="776" max="776" width="3.5703125" style="100" customWidth="1"/>
    <col min="777" max="777" width="9.140625" style="100"/>
    <col min="778" max="778" width="9.140625" style="100" customWidth="1"/>
    <col min="779" max="780" width="19.85546875" style="100" customWidth="1"/>
    <col min="781" max="794" width="9.140625" style="100" customWidth="1"/>
    <col min="795" max="797" width="10.7109375" style="100" customWidth="1"/>
    <col min="798" max="1024" width="9.140625" style="100"/>
    <col min="1025" max="1025" width="2.7109375" style="100" customWidth="1"/>
    <col min="1026" max="1026" width="45.5703125" style="100" customWidth="1"/>
    <col min="1027" max="1027" width="18.140625" style="100" customWidth="1"/>
    <col min="1028" max="1028" width="1.85546875" style="100" customWidth="1"/>
    <col min="1029" max="1031" width="18" style="100" customWidth="1"/>
    <col min="1032" max="1032" width="3.5703125" style="100" customWidth="1"/>
    <col min="1033" max="1033" width="9.140625" style="100"/>
    <col min="1034" max="1034" width="9.140625" style="100" customWidth="1"/>
    <col min="1035" max="1036" width="19.85546875" style="100" customWidth="1"/>
    <col min="1037" max="1050" width="9.140625" style="100" customWidth="1"/>
    <col min="1051" max="1053" width="10.7109375" style="100" customWidth="1"/>
    <col min="1054" max="1280" width="9.140625" style="100"/>
    <col min="1281" max="1281" width="2.7109375" style="100" customWidth="1"/>
    <col min="1282" max="1282" width="45.5703125" style="100" customWidth="1"/>
    <col min="1283" max="1283" width="18.140625" style="100" customWidth="1"/>
    <col min="1284" max="1284" width="1.85546875" style="100" customWidth="1"/>
    <col min="1285" max="1287" width="18" style="100" customWidth="1"/>
    <col min="1288" max="1288" width="3.5703125" style="100" customWidth="1"/>
    <col min="1289" max="1289" width="9.140625" style="100"/>
    <col min="1290" max="1290" width="9.140625" style="100" customWidth="1"/>
    <col min="1291" max="1292" width="19.85546875" style="100" customWidth="1"/>
    <col min="1293" max="1306" width="9.140625" style="100" customWidth="1"/>
    <col min="1307" max="1309" width="10.7109375" style="100" customWidth="1"/>
    <col min="1310" max="1536" width="9.140625" style="100"/>
    <col min="1537" max="1537" width="2.7109375" style="100" customWidth="1"/>
    <col min="1538" max="1538" width="45.5703125" style="100" customWidth="1"/>
    <col min="1539" max="1539" width="18.140625" style="100" customWidth="1"/>
    <col min="1540" max="1540" width="1.85546875" style="100" customWidth="1"/>
    <col min="1541" max="1543" width="18" style="100" customWidth="1"/>
    <col min="1544" max="1544" width="3.5703125" style="100" customWidth="1"/>
    <col min="1545" max="1545" width="9.140625" style="100"/>
    <col min="1546" max="1546" width="9.140625" style="100" customWidth="1"/>
    <col min="1547" max="1548" width="19.85546875" style="100" customWidth="1"/>
    <col min="1549" max="1562" width="9.140625" style="100" customWidth="1"/>
    <col min="1563" max="1565" width="10.7109375" style="100" customWidth="1"/>
    <col min="1566" max="1792" width="9.140625" style="100"/>
    <col min="1793" max="1793" width="2.7109375" style="100" customWidth="1"/>
    <col min="1794" max="1794" width="45.5703125" style="100" customWidth="1"/>
    <col min="1795" max="1795" width="18.140625" style="100" customWidth="1"/>
    <col min="1796" max="1796" width="1.85546875" style="100" customWidth="1"/>
    <col min="1797" max="1799" width="18" style="100" customWidth="1"/>
    <col min="1800" max="1800" width="3.5703125" style="100" customWidth="1"/>
    <col min="1801" max="1801" width="9.140625" style="100"/>
    <col min="1802" max="1802" width="9.140625" style="100" customWidth="1"/>
    <col min="1803" max="1804" width="19.85546875" style="100" customWidth="1"/>
    <col min="1805" max="1818" width="9.140625" style="100" customWidth="1"/>
    <col min="1819" max="1821" width="10.7109375" style="100" customWidth="1"/>
    <col min="1822" max="2048" width="9.140625" style="100"/>
    <col min="2049" max="2049" width="2.7109375" style="100" customWidth="1"/>
    <col min="2050" max="2050" width="45.5703125" style="100" customWidth="1"/>
    <col min="2051" max="2051" width="18.140625" style="100" customWidth="1"/>
    <col min="2052" max="2052" width="1.85546875" style="100" customWidth="1"/>
    <col min="2053" max="2055" width="18" style="100" customWidth="1"/>
    <col min="2056" max="2056" width="3.5703125" style="100" customWidth="1"/>
    <col min="2057" max="2057" width="9.140625" style="100"/>
    <col min="2058" max="2058" width="9.140625" style="100" customWidth="1"/>
    <col min="2059" max="2060" width="19.85546875" style="100" customWidth="1"/>
    <col min="2061" max="2074" width="9.140625" style="100" customWidth="1"/>
    <col min="2075" max="2077" width="10.7109375" style="100" customWidth="1"/>
    <col min="2078" max="2304" width="9.140625" style="100"/>
    <col min="2305" max="2305" width="2.7109375" style="100" customWidth="1"/>
    <col min="2306" max="2306" width="45.5703125" style="100" customWidth="1"/>
    <col min="2307" max="2307" width="18.140625" style="100" customWidth="1"/>
    <col min="2308" max="2308" width="1.85546875" style="100" customWidth="1"/>
    <col min="2309" max="2311" width="18" style="100" customWidth="1"/>
    <col min="2312" max="2312" width="3.5703125" style="100" customWidth="1"/>
    <col min="2313" max="2313" width="9.140625" style="100"/>
    <col min="2314" max="2314" width="9.140625" style="100" customWidth="1"/>
    <col min="2315" max="2316" width="19.85546875" style="100" customWidth="1"/>
    <col min="2317" max="2330" width="9.140625" style="100" customWidth="1"/>
    <col min="2331" max="2333" width="10.7109375" style="100" customWidth="1"/>
    <col min="2334" max="2560" width="9.140625" style="100"/>
    <col min="2561" max="2561" width="2.7109375" style="100" customWidth="1"/>
    <col min="2562" max="2562" width="45.5703125" style="100" customWidth="1"/>
    <col min="2563" max="2563" width="18.140625" style="100" customWidth="1"/>
    <col min="2564" max="2564" width="1.85546875" style="100" customWidth="1"/>
    <col min="2565" max="2567" width="18" style="100" customWidth="1"/>
    <col min="2568" max="2568" width="3.5703125" style="100" customWidth="1"/>
    <col min="2569" max="2569" width="9.140625" style="100"/>
    <col min="2570" max="2570" width="9.140625" style="100" customWidth="1"/>
    <col min="2571" max="2572" width="19.85546875" style="100" customWidth="1"/>
    <col min="2573" max="2586" width="9.140625" style="100" customWidth="1"/>
    <col min="2587" max="2589" width="10.7109375" style="100" customWidth="1"/>
    <col min="2590" max="2816" width="9.140625" style="100"/>
    <col min="2817" max="2817" width="2.7109375" style="100" customWidth="1"/>
    <col min="2818" max="2818" width="45.5703125" style="100" customWidth="1"/>
    <col min="2819" max="2819" width="18.140625" style="100" customWidth="1"/>
    <col min="2820" max="2820" width="1.85546875" style="100" customWidth="1"/>
    <col min="2821" max="2823" width="18" style="100" customWidth="1"/>
    <col min="2824" max="2824" width="3.5703125" style="100" customWidth="1"/>
    <col min="2825" max="2825" width="9.140625" style="100"/>
    <col min="2826" max="2826" width="9.140625" style="100" customWidth="1"/>
    <col min="2827" max="2828" width="19.85546875" style="100" customWidth="1"/>
    <col min="2829" max="2842" width="9.140625" style="100" customWidth="1"/>
    <col min="2843" max="2845" width="10.7109375" style="100" customWidth="1"/>
    <col min="2846" max="3072" width="9.140625" style="100"/>
    <col min="3073" max="3073" width="2.7109375" style="100" customWidth="1"/>
    <col min="3074" max="3074" width="45.5703125" style="100" customWidth="1"/>
    <col min="3075" max="3075" width="18.140625" style="100" customWidth="1"/>
    <col min="3076" max="3076" width="1.85546875" style="100" customWidth="1"/>
    <col min="3077" max="3079" width="18" style="100" customWidth="1"/>
    <col min="3080" max="3080" width="3.5703125" style="100" customWidth="1"/>
    <col min="3081" max="3081" width="9.140625" style="100"/>
    <col min="3082" max="3082" width="9.140625" style="100" customWidth="1"/>
    <col min="3083" max="3084" width="19.85546875" style="100" customWidth="1"/>
    <col min="3085" max="3098" width="9.140625" style="100" customWidth="1"/>
    <col min="3099" max="3101" width="10.7109375" style="100" customWidth="1"/>
    <col min="3102" max="3328" width="9.140625" style="100"/>
    <col min="3329" max="3329" width="2.7109375" style="100" customWidth="1"/>
    <col min="3330" max="3330" width="45.5703125" style="100" customWidth="1"/>
    <col min="3331" max="3331" width="18.140625" style="100" customWidth="1"/>
    <col min="3332" max="3332" width="1.85546875" style="100" customWidth="1"/>
    <col min="3333" max="3335" width="18" style="100" customWidth="1"/>
    <col min="3336" max="3336" width="3.5703125" style="100" customWidth="1"/>
    <col min="3337" max="3337" width="9.140625" style="100"/>
    <col min="3338" max="3338" width="9.140625" style="100" customWidth="1"/>
    <col min="3339" max="3340" width="19.85546875" style="100" customWidth="1"/>
    <col min="3341" max="3354" width="9.140625" style="100" customWidth="1"/>
    <col min="3355" max="3357" width="10.7109375" style="100" customWidth="1"/>
    <col min="3358" max="3584" width="9.140625" style="100"/>
    <col min="3585" max="3585" width="2.7109375" style="100" customWidth="1"/>
    <col min="3586" max="3586" width="45.5703125" style="100" customWidth="1"/>
    <col min="3587" max="3587" width="18.140625" style="100" customWidth="1"/>
    <col min="3588" max="3588" width="1.85546875" style="100" customWidth="1"/>
    <col min="3589" max="3591" width="18" style="100" customWidth="1"/>
    <col min="3592" max="3592" width="3.5703125" style="100" customWidth="1"/>
    <col min="3593" max="3593" width="9.140625" style="100"/>
    <col min="3594" max="3594" width="9.140625" style="100" customWidth="1"/>
    <col min="3595" max="3596" width="19.85546875" style="100" customWidth="1"/>
    <col min="3597" max="3610" width="9.140625" style="100" customWidth="1"/>
    <col min="3611" max="3613" width="10.7109375" style="100" customWidth="1"/>
    <col min="3614" max="3840" width="9.140625" style="100"/>
    <col min="3841" max="3841" width="2.7109375" style="100" customWidth="1"/>
    <col min="3842" max="3842" width="45.5703125" style="100" customWidth="1"/>
    <col min="3843" max="3843" width="18.140625" style="100" customWidth="1"/>
    <col min="3844" max="3844" width="1.85546875" style="100" customWidth="1"/>
    <col min="3845" max="3847" width="18" style="100" customWidth="1"/>
    <col min="3848" max="3848" width="3.5703125" style="100" customWidth="1"/>
    <col min="3849" max="3849" width="9.140625" style="100"/>
    <col min="3850" max="3850" width="9.140625" style="100" customWidth="1"/>
    <col min="3851" max="3852" width="19.85546875" style="100" customWidth="1"/>
    <col min="3853" max="3866" width="9.140625" style="100" customWidth="1"/>
    <col min="3867" max="3869" width="10.7109375" style="100" customWidth="1"/>
    <col min="3870" max="4096" width="9.140625" style="100"/>
    <col min="4097" max="4097" width="2.7109375" style="100" customWidth="1"/>
    <col min="4098" max="4098" width="45.5703125" style="100" customWidth="1"/>
    <col min="4099" max="4099" width="18.140625" style="100" customWidth="1"/>
    <col min="4100" max="4100" width="1.85546875" style="100" customWidth="1"/>
    <col min="4101" max="4103" width="18" style="100" customWidth="1"/>
    <col min="4104" max="4104" width="3.5703125" style="100" customWidth="1"/>
    <col min="4105" max="4105" width="9.140625" style="100"/>
    <col min="4106" max="4106" width="9.140625" style="100" customWidth="1"/>
    <col min="4107" max="4108" width="19.85546875" style="100" customWidth="1"/>
    <col min="4109" max="4122" width="9.140625" style="100" customWidth="1"/>
    <col min="4123" max="4125" width="10.7109375" style="100" customWidth="1"/>
    <col min="4126" max="4352" width="9.140625" style="100"/>
    <col min="4353" max="4353" width="2.7109375" style="100" customWidth="1"/>
    <col min="4354" max="4354" width="45.5703125" style="100" customWidth="1"/>
    <col min="4355" max="4355" width="18.140625" style="100" customWidth="1"/>
    <col min="4356" max="4356" width="1.85546875" style="100" customWidth="1"/>
    <col min="4357" max="4359" width="18" style="100" customWidth="1"/>
    <col min="4360" max="4360" width="3.5703125" style="100" customWidth="1"/>
    <col min="4361" max="4361" width="9.140625" style="100"/>
    <col min="4362" max="4362" width="9.140625" style="100" customWidth="1"/>
    <col min="4363" max="4364" width="19.85546875" style="100" customWidth="1"/>
    <col min="4365" max="4378" width="9.140625" style="100" customWidth="1"/>
    <col min="4379" max="4381" width="10.7109375" style="100" customWidth="1"/>
    <col min="4382" max="4608" width="9.140625" style="100"/>
    <col min="4609" max="4609" width="2.7109375" style="100" customWidth="1"/>
    <col min="4610" max="4610" width="45.5703125" style="100" customWidth="1"/>
    <col min="4611" max="4611" width="18.140625" style="100" customWidth="1"/>
    <col min="4612" max="4612" width="1.85546875" style="100" customWidth="1"/>
    <col min="4613" max="4615" width="18" style="100" customWidth="1"/>
    <col min="4616" max="4616" width="3.5703125" style="100" customWidth="1"/>
    <col min="4617" max="4617" width="9.140625" style="100"/>
    <col min="4618" max="4618" width="9.140625" style="100" customWidth="1"/>
    <col min="4619" max="4620" width="19.85546875" style="100" customWidth="1"/>
    <col min="4621" max="4634" width="9.140625" style="100" customWidth="1"/>
    <col min="4635" max="4637" width="10.7109375" style="100" customWidth="1"/>
    <col min="4638" max="4864" width="9.140625" style="100"/>
    <col min="4865" max="4865" width="2.7109375" style="100" customWidth="1"/>
    <col min="4866" max="4866" width="45.5703125" style="100" customWidth="1"/>
    <col min="4867" max="4867" width="18.140625" style="100" customWidth="1"/>
    <col min="4868" max="4868" width="1.85546875" style="100" customWidth="1"/>
    <col min="4869" max="4871" width="18" style="100" customWidth="1"/>
    <col min="4872" max="4872" width="3.5703125" style="100" customWidth="1"/>
    <col min="4873" max="4873" width="9.140625" style="100"/>
    <col min="4874" max="4874" width="9.140625" style="100" customWidth="1"/>
    <col min="4875" max="4876" width="19.85546875" style="100" customWidth="1"/>
    <col min="4877" max="4890" width="9.140625" style="100" customWidth="1"/>
    <col min="4891" max="4893" width="10.7109375" style="100" customWidth="1"/>
    <col min="4894" max="5120" width="9.140625" style="100"/>
    <col min="5121" max="5121" width="2.7109375" style="100" customWidth="1"/>
    <col min="5122" max="5122" width="45.5703125" style="100" customWidth="1"/>
    <col min="5123" max="5123" width="18.140625" style="100" customWidth="1"/>
    <col min="5124" max="5124" width="1.85546875" style="100" customWidth="1"/>
    <col min="5125" max="5127" width="18" style="100" customWidth="1"/>
    <col min="5128" max="5128" width="3.5703125" style="100" customWidth="1"/>
    <col min="5129" max="5129" width="9.140625" style="100"/>
    <col min="5130" max="5130" width="9.140625" style="100" customWidth="1"/>
    <col min="5131" max="5132" width="19.85546875" style="100" customWidth="1"/>
    <col min="5133" max="5146" width="9.140625" style="100" customWidth="1"/>
    <col min="5147" max="5149" width="10.7109375" style="100" customWidth="1"/>
    <col min="5150" max="5376" width="9.140625" style="100"/>
    <col min="5377" max="5377" width="2.7109375" style="100" customWidth="1"/>
    <col min="5378" max="5378" width="45.5703125" style="100" customWidth="1"/>
    <col min="5379" max="5379" width="18.140625" style="100" customWidth="1"/>
    <col min="5380" max="5380" width="1.85546875" style="100" customWidth="1"/>
    <col min="5381" max="5383" width="18" style="100" customWidth="1"/>
    <col min="5384" max="5384" width="3.5703125" style="100" customWidth="1"/>
    <col min="5385" max="5385" width="9.140625" style="100"/>
    <col min="5386" max="5386" width="9.140625" style="100" customWidth="1"/>
    <col min="5387" max="5388" width="19.85546875" style="100" customWidth="1"/>
    <col min="5389" max="5402" width="9.140625" style="100" customWidth="1"/>
    <col min="5403" max="5405" width="10.7109375" style="100" customWidth="1"/>
    <col min="5406" max="5632" width="9.140625" style="100"/>
    <col min="5633" max="5633" width="2.7109375" style="100" customWidth="1"/>
    <col min="5634" max="5634" width="45.5703125" style="100" customWidth="1"/>
    <col min="5635" max="5635" width="18.140625" style="100" customWidth="1"/>
    <col min="5636" max="5636" width="1.85546875" style="100" customWidth="1"/>
    <col min="5637" max="5639" width="18" style="100" customWidth="1"/>
    <col min="5640" max="5640" width="3.5703125" style="100" customWidth="1"/>
    <col min="5641" max="5641" width="9.140625" style="100"/>
    <col min="5642" max="5642" width="9.140625" style="100" customWidth="1"/>
    <col min="5643" max="5644" width="19.85546875" style="100" customWidth="1"/>
    <col min="5645" max="5658" width="9.140625" style="100" customWidth="1"/>
    <col min="5659" max="5661" width="10.7109375" style="100" customWidth="1"/>
    <col min="5662" max="5888" width="9.140625" style="100"/>
    <col min="5889" max="5889" width="2.7109375" style="100" customWidth="1"/>
    <col min="5890" max="5890" width="45.5703125" style="100" customWidth="1"/>
    <col min="5891" max="5891" width="18.140625" style="100" customWidth="1"/>
    <col min="5892" max="5892" width="1.85546875" style="100" customWidth="1"/>
    <col min="5893" max="5895" width="18" style="100" customWidth="1"/>
    <col min="5896" max="5896" width="3.5703125" style="100" customWidth="1"/>
    <col min="5897" max="5897" width="9.140625" style="100"/>
    <col min="5898" max="5898" width="9.140625" style="100" customWidth="1"/>
    <col min="5899" max="5900" width="19.85546875" style="100" customWidth="1"/>
    <col min="5901" max="5914" width="9.140625" style="100" customWidth="1"/>
    <col min="5915" max="5917" width="10.7109375" style="100" customWidth="1"/>
    <col min="5918" max="6144" width="9.140625" style="100"/>
    <col min="6145" max="6145" width="2.7109375" style="100" customWidth="1"/>
    <col min="6146" max="6146" width="45.5703125" style="100" customWidth="1"/>
    <col min="6147" max="6147" width="18.140625" style="100" customWidth="1"/>
    <col min="6148" max="6148" width="1.85546875" style="100" customWidth="1"/>
    <col min="6149" max="6151" width="18" style="100" customWidth="1"/>
    <col min="6152" max="6152" width="3.5703125" style="100" customWidth="1"/>
    <col min="6153" max="6153" width="9.140625" style="100"/>
    <col min="6154" max="6154" width="9.140625" style="100" customWidth="1"/>
    <col min="6155" max="6156" width="19.85546875" style="100" customWidth="1"/>
    <col min="6157" max="6170" width="9.140625" style="100" customWidth="1"/>
    <col min="6171" max="6173" width="10.7109375" style="100" customWidth="1"/>
    <col min="6174" max="6400" width="9.140625" style="100"/>
    <col min="6401" max="6401" width="2.7109375" style="100" customWidth="1"/>
    <col min="6402" max="6402" width="45.5703125" style="100" customWidth="1"/>
    <col min="6403" max="6403" width="18.140625" style="100" customWidth="1"/>
    <col min="6404" max="6404" width="1.85546875" style="100" customWidth="1"/>
    <col min="6405" max="6407" width="18" style="100" customWidth="1"/>
    <col min="6408" max="6408" width="3.5703125" style="100" customWidth="1"/>
    <col min="6409" max="6409" width="9.140625" style="100"/>
    <col min="6410" max="6410" width="9.140625" style="100" customWidth="1"/>
    <col min="6411" max="6412" width="19.85546875" style="100" customWidth="1"/>
    <col min="6413" max="6426" width="9.140625" style="100" customWidth="1"/>
    <col min="6427" max="6429" width="10.7109375" style="100" customWidth="1"/>
    <col min="6430" max="6656" width="9.140625" style="100"/>
    <col min="6657" max="6657" width="2.7109375" style="100" customWidth="1"/>
    <col min="6658" max="6658" width="45.5703125" style="100" customWidth="1"/>
    <col min="6659" max="6659" width="18.140625" style="100" customWidth="1"/>
    <col min="6660" max="6660" width="1.85546875" style="100" customWidth="1"/>
    <col min="6661" max="6663" width="18" style="100" customWidth="1"/>
    <col min="6664" max="6664" width="3.5703125" style="100" customWidth="1"/>
    <col min="6665" max="6665" width="9.140625" style="100"/>
    <col min="6666" max="6666" width="9.140625" style="100" customWidth="1"/>
    <col min="6667" max="6668" width="19.85546875" style="100" customWidth="1"/>
    <col min="6669" max="6682" width="9.140625" style="100" customWidth="1"/>
    <col min="6683" max="6685" width="10.7109375" style="100" customWidth="1"/>
    <col min="6686" max="6912" width="9.140625" style="100"/>
    <col min="6913" max="6913" width="2.7109375" style="100" customWidth="1"/>
    <col min="6914" max="6914" width="45.5703125" style="100" customWidth="1"/>
    <col min="6915" max="6915" width="18.140625" style="100" customWidth="1"/>
    <col min="6916" max="6916" width="1.85546875" style="100" customWidth="1"/>
    <col min="6917" max="6919" width="18" style="100" customWidth="1"/>
    <col min="6920" max="6920" width="3.5703125" style="100" customWidth="1"/>
    <col min="6921" max="6921" width="9.140625" style="100"/>
    <col min="6922" max="6922" width="9.140625" style="100" customWidth="1"/>
    <col min="6923" max="6924" width="19.85546875" style="100" customWidth="1"/>
    <col min="6925" max="6938" width="9.140625" style="100" customWidth="1"/>
    <col min="6939" max="6941" width="10.7109375" style="100" customWidth="1"/>
    <col min="6942" max="7168" width="9.140625" style="100"/>
    <col min="7169" max="7169" width="2.7109375" style="100" customWidth="1"/>
    <col min="7170" max="7170" width="45.5703125" style="100" customWidth="1"/>
    <col min="7171" max="7171" width="18.140625" style="100" customWidth="1"/>
    <col min="7172" max="7172" width="1.85546875" style="100" customWidth="1"/>
    <col min="7173" max="7175" width="18" style="100" customWidth="1"/>
    <col min="7176" max="7176" width="3.5703125" style="100" customWidth="1"/>
    <col min="7177" max="7177" width="9.140625" style="100"/>
    <col min="7178" max="7178" width="9.140625" style="100" customWidth="1"/>
    <col min="7179" max="7180" width="19.85546875" style="100" customWidth="1"/>
    <col min="7181" max="7194" width="9.140625" style="100" customWidth="1"/>
    <col min="7195" max="7197" width="10.7109375" style="100" customWidth="1"/>
    <col min="7198" max="7424" width="9.140625" style="100"/>
    <col min="7425" max="7425" width="2.7109375" style="100" customWidth="1"/>
    <col min="7426" max="7426" width="45.5703125" style="100" customWidth="1"/>
    <col min="7427" max="7427" width="18.140625" style="100" customWidth="1"/>
    <col min="7428" max="7428" width="1.85546875" style="100" customWidth="1"/>
    <col min="7429" max="7431" width="18" style="100" customWidth="1"/>
    <col min="7432" max="7432" width="3.5703125" style="100" customWidth="1"/>
    <col min="7433" max="7433" width="9.140625" style="100"/>
    <col min="7434" max="7434" width="9.140625" style="100" customWidth="1"/>
    <col min="7435" max="7436" width="19.85546875" style="100" customWidth="1"/>
    <col min="7437" max="7450" width="9.140625" style="100" customWidth="1"/>
    <col min="7451" max="7453" width="10.7109375" style="100" customWidth="1"/>
    <col min="7454" max="7680" width="9.140625" style="100"/>
    <col min="7681" max="7681" width="2.7109375" style="100" customWidth="1"/>
    <col min="7682" max="7682" width="45.5703125" style="100" customWidth="1"/>
    <col min="7683" max="7683" width="18.140625" style="100" customWidth="1"/>
    <col min="7684" max="7684" width="1.85546875" style="100" customWidth="1"/>
    <col min="7685" max="7687" width="18" style="100" customWidth="1"/>
    <col min="7688" max="7688" width="3.5703125" style="100" customWidth="1"/>
    <col min="7689" max="7689" width="9.140625" style="100"/>
    <col min="7690" max="7690" width="9.140625" style="100" customWidth="1"/>
    <col min="7691" max="7692" width="19.85546875" style="100" customWidth="1"/>
    <col min="7693" max="7706" width="9.140625" style="100" customWidth="1"/>
    <col min="7707" max="7709" width="10.7109375" style="100" customWidth="1"/>
    <col min="7710" max="7936" width="9.140625" style="100"/>
    <col min="7937" max="7937" width="2.7109375" style="100" customWidth="1"/>
    <col min="7938" max="7938" width="45.5703125" style="100" customWidth="1"/>
    <col min="7939" max="7939" width="18.140625" style="100" customWidth="1"/>
    <col min="7940" max="7940" width="1.85546875" style="100" customWidth="1"/>
    <col min="7941" max="7943" width="18" style="100" customWidth="1"/>
    <col min="7944" max="7944" width="3.5703125" style="100" customWidth="1"/>
    <col min="7945" max="7945" width="9.140625" style="100"/>
    <col min="7946" max="7946" width="9.140625" style="100" customWidth="1"/>
    <col min="7947" max="7948" width="19.85546875" style="100" customWidth="1"/>
    <col min="7949" max="7962" width="9.140625" style="100" customWidth="1"/>
    <col min="7963" max="7965" width="10.7109375" style="100" customWidth="1"/>
    <col min="7966" max="8192" width="9.140625" style="100"/>
    <col min="8193" max="8193" width="2.7109375" style="100" customWidth="1"/>
    <col min="8194" max="8194" width="45.5703125" style="100" customWidth="1"/>
    <col min="8195" max="8195" width="18.140625" style="100" customWidth="1"/>
    <col min="8196" max="8196" width="1.85546875" style="100" customWidth="1"/>
    <col min="8197" max="8199" width="18" style="100" customWidth="1"/>
    <col min="8200" max="8200" width="3.5703125" style="100" customWidth="1"/>
    <col min="8201" max="8201" width="9.140625" style="100"/>
    <col min="8202" max="8202" width="9.140625" style="100" customWidth="1"/>
    <col min="8203" max="8204" width="19.85546875" style="100" customWidth="1"/>
    <col min="8205" max="8218" width="9.140625" style="100" customWidth="1"/>
    <col min="8219" max="8221" width="10.7109375" style="100" customWidth="1"/>
    <col min="8222" max="8448" width="9.140625" style="100"/>
    <col min="8449" max="8449" width="2.7109375" style="100" customWidth="1"/>
    <col min="8450" max="8450" width="45.5703125" style="100" customWidth="1"/>
    <col min="8451" max="8451" width="18.140625" style="100" customWidth="1"/>
    <col min="8452" max="8452" width="1.85546875" style="100" customWidth="1"/>
    <col min="8453" max="8455" width="18" style="100" customWidth="1"/>
    <col min="8456" max="8456" width="3.5703125" style="100" customWidth="1"/>
    <col min="8457" max="8457" width="9.140625" style="100"/>
    <col min="8458" max="8458" width="9.140625" style="100" customWidth="1"/>
    <col min="8459" max="8460" width="19.85546875" style="100" customWidth="1"/>
    <col min="8461" max="8474" width="9.140625" style="100" customWidth="1"/>
    <col min="8475" max="8477" width="10.7109375" style="100" customWidth="1"/>
    <col min="8478" max="8704" width="9.140625" style="100"/>
    <col min="8705" max="8705" width="2.7109375" style="100" customWidth="1"/>
    <col min="8706" max="8706" width="45.5703125" style="100" customWidth="1"/>
    <col min="8707" max="8707" width="18.140625" style="100" customWidth="1"/>
    <col min="8708" max="8708" width="1.85546875" style="100" customWidth="1"/>
    <col min="8709" max="8711" width="18" style="100" customWidth="1"/>
    <col min="8712" max="8712" width="3.5703125" style="100" customWidth="1"/>
    <col min="8713" max="8713" width="9.140625" style="100"/>
    <col min="8714" max="8714" width="9.140625" style="100" customWidth="1"/>
    <col min="8715" max="8716" width="19.85546875" style="100" customWidth="1"/>
    <col min="8717" max="8730" width="9.140625" style="100" customWidth="1"/>
    <col min="8731" max="8733" width="10.7109375" style="100" customWidth="1"/>
    <col min="8734" max="8960" width="9.140625" style="100"/>
    <col min="8961" max="8961" width="2.7109375" style="100" customWidth="1"/>
    <col min="8962" max="8962" width="45.5703125" style="100" customWidth="1"/>
    <col min="8963" max="8963" width="18.140625" style="100" customWidth="1"/>
    <col min="8964" max="8964" width="1.85546875" style="100" customWidth="1"/>
    <col min="8965" max="8967" width="18" style="100" customWidth="1"/>
    <col min="8968" max="8968" width="3.5703125" style="100" customWidth="1"/>
    <col min="8969" max="8969" width="9.140625" style="100"/>
    <col min="8970" max="8970" width="9.140625" style="100" customWidth="1"/>
    <col min="8971" max="8972" width="19.85546875" style="100" customWidth="1"/>
    <col min="8973" max="8986" width="9.140625" style="100" customWidth="1"/>
    <col min="8987" max="8989" width="10.7109375" style="100" customWidth="1"/>
    <col min="8990" max="9216" width="9.140625" style="100"/>
    <col min="9217" max="9217" width="2.7109375" style="100" customWidth="1"/>
    <col min="9218" max="9218" width="45.5703125" style="100" customWidth="1"/>
    <col min="9219" max="9219" width="18.140625" style="100" customWidth="1"/>
    <col min="9220" max="9220" width="1.85546875" style="100" customWidth="1"/>
    <col min="9221" max="9223" width="18" style="100" customWidth="1"/>
    <col min="9224" max="9224" width="3.5703125" style="100" customWidth="1"/>
    <col min="9225" max="9225" width="9.140625" style="100"/>
    <col min="9226" max="9226" width="9.140625" style="100" customWidth="1"/>
    <col min="9227" max="9228" width="19.85546875" style="100" customWidth="1"/>
    <col min="9229" max="9242" width="9.140625" style="100" customWidth="1"/>
    <col min="9243" max="9245" width="10.7109375" style="100" customWidth="1"/>
    <col min="9246" max="9472" width="9.140625" style="100"/>
    <col min="9473" max="9473" width="2.7109375" style="100" customWidth="1"/>
    <col min="9474" max="9474" width="45.5703125" style="100" customWidth="1"/>
    <col min="9475" max="9475" width="18.140625" style="100" customWidth="1"/>
    <col min="9476" max="9476" width="1.85546875" style="100" customWidth="1"/>
    <col min="9477" max="9479" width="18" style="100" customWidth="1"/>
    <col min="9480" max="9480" width="3.5703125" style="100" customWidth="1"/>
    <col min="9481" max="9481" width="9.140625" style="100"/>
    <col min="9482" max="9482" width="9.140625" style="100" customWidth="1"/>
    <col min="9483" max="9484" width="19.85546875" style="100" customWidth="1"/>
    <col min="9485" max="9498" width="9.140625" style="100" customWidth="1"/>
    <col min="9499" max="9501" width="10.7109375" style="100" customWidth="1"/>
    <col min="9502" max="9728" width="9.140625" style="100"/>
    <col min="9729" max="9729" width="2.7109375" style="100" customWidth="1"/>
    <col min="9730" max="9730" width="45.5703125" style="100" customWidth="1"/>
    <col min="9731" max="9731" width="18.140625" style="100" customWidth="1"/>
    <col min="9732" max="9732" width="1.85546875" style="100" customWidth="1"/>
    <col min="9733" max="9735" width="18" style="100" customWidth="1"/>
    <col min="9736" max="9736" width="3.5703125" style="100" customWidth="1"/>
    <col min="9737" max="9737" width="9.140625" style="100"/>
    <col min="9738" max="9738" width="9.140625" style="100" customWidth="1"/>
    <col min="9739" max="9740" width="19.85546875" style="100" customWidth="1"/>
    <col min="9741" max="9754" width="9.140625" style="100" customWidth="1"/>
    <col min="9755" max="9757" width="10.7109375" style="100" customWidth="1"/>
    <col min="9758" max="9984" width="9.140625" style="100"/>
    <col min="9985" max="9985" width="2.7109375" style="100" customWidth="1"/>
    <col min="9986" max="9986" width="45.5703125" style="100" customWidth="1"/>
    <col min="9987" max="9987" width="18.140625" style="100" customWidth="1"/>
    <col min="9988" max="9988" width="1.85546875" style="100" customWidth="1"/>
    <col min="9989" max="9991" width="18" style="100" customWidth="1"/>
    <col min="9992" max="9992" width="3.5703125" style="100" customWidth="1"/>
    <col min="9993" max="9993" width="9.140625" style="100"/>
    <col min="9994" max="9994" width="9.140625" style="100" customWidth="1"/>
    <col min="9995" max="9996" width="19.85546875" style="100" customWidth="1"/>
    <col min="9997" max="10010" width="9.140625" style="100" customWidth="1"/>
    <col min="10011" max="10013" width="10.7109375" style="100" customWidth="1"/>
    <col min="10014" max="10240" width="9.140625" style="100"/>
    <col min="10241" max="10241" width="2.7109375" style="100" customWidth="1"/>
    <col min="10242" max="10242" width="45.5703125" style="100" customWidth="1"/>
    <col min="10243" max="10243" width="18.140625" style="100" customWidth="1"/>
    <col min="10244" max="10244" width="1.85546875" style="100" customWidth="1"/>
    <col min="10245" max="10247" width="18" style="100" customWidth="1"/>
    <col min="10248" max="10248" width="3.5703125" style="100" customWidth="1"/>
    <col min="10249" max="10249" width="9.140625" style="100"/>
    <col min="10250" max="10250" width="9.140625" style="100" customWidth="1"/>
    <col min="10251" max="10252" width="19.85546875" style="100" customWidth="1"/>
    <col min="10253" max="10266" width="9.140625" style="100" customWidth="1"/>
    <col min="10267" max="10269" width="10.7109375" style="100" customWidth="1"/>
    <col min="10270" max="10496" width="9.140625" style="100"/>
    <col min="10497" max="10497" width="2.7109375" style="100" customWidth="1"/>
    <col min="10498" max="10498" width="45.5703125" style="100" customWidth="1"/>
    <col min="10499" max="10499" width="18.140625" style="100" customWidth="1"/>
    <col min="10500" max="10500" width="1.85546875" style="100" customWidth="1"/>
    <col min="10501" max="10503" width="18" style="100" customWidth="1"/>
    <col min="10504" max="10504" width="3.5703125" style="100" customWidth="1"/>
    <col min="10505" max="10505" width="9.140625" style="100"/>
    <col min="10506" max="10506" width="9.140625" style="100" customWidth="1"/>
    <col min="10507" max="10508" width="19.85546875" style="100" customWidth="1"/>
    <col min="10509" max="10522" width="9.140625" style="100" customWidth="1"/>
    <col min="10523" max="10525" width="10.7109375" style="100" customWidth="1"/>
    <col min="10526" max="10752" width="9.140625" style="100"/>
    <col min="10753" max="10753" width="2.7109375" style="100" customWidth="1"/>
    <col min="10754" max="10754" width="45.5703125" style="100" customWidth="1"/>
    <col min="10755" max="10755" width="18.140625" style="100" customWidth="1"/>
    <col min="10756" max="10756" width="1.85546875" style="100" customWidth="1"/>
    <col min="10757" max="10759" width="18" style="100" customWidth="1"/>
    <col min="10760" max="10760" width="3.5703125" style="100" customWidth="1"/>
    <col min="10761" max="10761" width="9.140625" style="100"/>
    <col min="10762" max="10762" width="9.140625" style="100" customWidth="1"/>
    <col min="10763" max="10764" width="19.85546875" style="100" customWidth="1"/>
    <col min="10765" max="10778" width="9.140625" style="100" customWidth="1"/>
    <col min="10779" max="10781" width="10.7109375" style="100" customWidth="1"/>
    <col min="10782" max="11008" width="9.140625" style="100"/>
    <col min="11009" max="11009" width="2.7109375" style="100" customWidth="1"/>
    <col min="11010" max="11010" width="45.5703125" style="100" customWidth="1"/>
    <col min="11011" max="11011" width="18.140625" style="100" customWidth="1"/>
    <col min="11012" max="11012" width="1.85546875" style="100" customWidth="1"/>
    <col min="11013" max="11015" width="18" style="100" customWidth="1"/>
    <col min="11016" max="11016" width="3.5703125" style="100" customWidth="1"/>
    <col min="11017" max="11017" width="9.140625" style="100"/>
    <col min="11018" max="11018" width="9.140625" style="100" customWidth="1"/>
    <col min="11019" max="11020" width="19.85546875" style="100" customWidth="1"/>
    <col min="11021" max="11034" width="9.140625" style="100" customWidth="1"/>
    <col min="11035" max="11037" width="10.7109375" style="100" customWidth="1"/>
    <col min="11038" max="11264" width="9.140625" style="100"/>
    <col min="11265" max="11265" width="2.7109375" style="100" customWidth="1"/>
    <col min="11266" max="11266" width="45.5703125" style="100" customWidth="1"/>
    <col min="11267" max="11267" width="18.140625" style="100" customWidth="1"/>
    <col min="11268" max="11268" width="1.85546875" style="100" customWidth="1"/>
    <col min="11269" max="11271" width="18" style="100" customWidth="1"/>
    <col min="11272" max="11272" width="3.5703125" style="100" customWidth="1"/>
    <col min="11273" max="11273" width="9.140625" style="100"/>
    <col min="11274" max="11274" width="9.140625" style="100" customWidth="1"/>
    <col min="11275" max="11276" width="19.85546875" style="100" customWidth="1"/>
    <col min="11277" max="11290" width="9.140625" style="100" customWidth="1"/>
    <col min="11291" max="11293" width="10.7109375" style="100" customWidth="1"/>
    <col min="11294" max="11520" width="9.140625" style="100"/>
    <col min="11521" max="11521" width="2.7109375" style="100" customWidth="1"/>
    <col min="11522" max="11522" width="45.5703125" style="100" customWidth="1"/>
    <col min="11523" max="11523" width="18.140625" style="100" customWidth="1"/>
    <col min="11524" max="11524" width="1.85546875" style="100" customWidth="1"/>
    <col min="11525" max="11527" width="18" style="100" customWidth="1"/>
    <col min="11528" max="11528" width="3.5703125" style="100" customWidth="1"/>
    <col min="11529" max="11529" width="9.140625" style="100"/>
    <col min="11530" max="11530" width="9.140625" style="100" customWidth="1"/>
    <col min="11531" max="11532" width="19.85546875" style="100" customWidth="1"/>
    <col min="11533" max="11546" width="9.140625" style="100" customWidth="1"/>
    <col min="11547" max="11549" width="10.7109375" style="100" customWidth="1"/>
    <col min="11550" max="11776" width="9.140625" style="100"/>
    <col min="11777" max="11777" width="2.7109375" style="100" customWidth="1"/>
    <col min="11778" max="11778" width="45.5703125" style="100" customWidth="1"/>
    <col min="11779" max="11779" width="18.140625" style="100" customWidth="1"/>
    <col min="11780" max="11780" width="1.85546875" style="100" customWidth="1"/>
    <col min="11781" max="11783" width="18" style="100" customWidth="1"/>
    <col min="11784" max="11784" width="3.5703125" style="100" customWidth="1"/>
    <col min="11785" max="11785" width="9.140625" style="100"/>
    <col min="11786" max="11786" width="9.140625" style="100" customWidth="1"/>
    <col min="11787" max="11788" width="19.85546875" style="100" customWidth="1"/>
    <col min="11789" max="11802" width="9.140625" style="100" customWidth="1"/>
    <col min="11803" max="11805" width="10.7109375" style="100" customWidth="1"/>
    <col min="11806" max="12032" width="9.140625" style="100"/>
    <col min="12033" max="12033" width="2.7109375" style="100" customWidth="1"/>
    <col min="12034" max="12034" width="45.5703125" style="100" customWidth="1"/>
    <col min="12035" max="12035" width="18.140625" style="100" customWidth="1"/>
    <col min="12036" max="12036" width="1.85546875" style="100" customWidth="1"/>
    <col min="12037" max="12039" width="18" style="100" customWidth="1"/>
    <col min="12040" max="12040" width="3.5703125" style="100" customWidth="1"/>
    <col min="12041" max="12041" width="9.140625" style="100"/>
    <col min="12042" max="12042" width="9.140625" style="100" customWidth="1"/>
    <col min="12043" max="12044" width="19.85546875" style="100" customWidth="1"/>
    <col min="12045" max="12058" width="9.140625" style="100" customWidth="1"/>
    <col min="12059" max="12061" width="10.7109375" style="100" customWidth="1"/>
    <col min="12062" max="12288" width="9.140625" style="100"/>
    <col min="12289" max="12289" width="2.7109375" style="100" customWidth="1"/>
    <col min="12290" max="12290" width="45.5703125" style="100" customWidth="1"/>
    <col min="12291" max="12291" width="18.140625" style="100" customWidth="1"/>
    <col min="12292" max="12292" width="1.85546875" style="100" customWidth="1"/>
    <col min="12293" max="12295" width="18" style="100" customWidth="1"/>
    <col min="12296" max="12296" width="3.5703125" style="100" customWidth="1"/>
    <col min="12297" max="12297" width="9.140625" style="100"/>
    <col min="12298" max="12298" width="9.140625" style="100" customWidth="1"/>
    <col min="12299" max="12300" width="19.85546875" style="100" customWidth="1"/>
    <col min="12301" max="12314" width="9.140625" style="100" customWidth="1"/>
    <col min="12315" max="12317" width="10.7109375" style="100" customWidth="1"/>
    <col min="12318" max="12544" width="9.140625" style="100"/>
    <col min="12545" max="12545" width="2.7109375" style="100" customWidth="1"/>
    <col min="12546" max="12546" width="45.5703125" style="100" customWidth="1"/>
    <col min="12547" max="12547" width="18.140625" style="100" customWidth="1"/>
    <col min="12548" max="12548" width="1.85546875" style="100" customWidth="1"/>
    <col min="12549" max="12551" width="18" style="100" customWidth="1"/>
    <col min="12552" max="12552" width="3.5703125" style="100" customWidth="1"/>
    <col min="12553" max="12553" width="9.140625" style="100"/>
    <col min="12554" max="12554" width="9.140625" style="100" customWidth="1"/>
    <col min="12555" max="12556" width="19.85546875" style="100" customWidth="1"/>
    <col min="12557" max="12570" width="9.140625" style="100" customWidth="1"/>
    <col min="12571" max="12573" width="10.7109375" style="100" customWidth="1"/>
    <col min="12574" max="12800" width="9.140625" style="100"/>
    <col min="12801" max="12801" width="2.7109375" style="100" customWidth="1"/>
    <col min="12802" max="12802" width="45.5703125" style="100" customWidth="1"/>
    <col min="12803" max="12803" width="18.140625" style="100" customWidth="1"/>
    <col min="12804" max="12804" width="1.85546875" style="100" customWidth="1"/>
    <col min="12805" max="12807" width="18" style="100" customWidth="1"/>
    <col min="12808" max="12808" width="3.5703125" style="100" customWidth="1"/>
    <col min="12809" max="12809" width="9.140625" style="100"/>
    <col min="12810" max="12810" width="9.140625" style="100" customWidth="1"/>
    <col min="12811" max="12812" width="19.85546875" style="100" customWidth="1"/>
    <col min="12813" max="12826" width="9.140625" style="100" customWidth="1"/>
    <col min="12827" max="12829" width="10.7109375" style="100" customWidth="1"/>
    <col min="12830" max="13056" width="9.140625" style="100"/>
    <col min="13057" max="13057" width="2.7109375" style="100" customWidth="1"/>
    <col min="13058" max="13058" width="45.5703125" style="100" customWidth="1"/>
    <col min="13059" max="13059" width="18.140625" style="100" customWidth="1"/>
    <col min="13060" max="13060" width="1.85546875" style="100" customWidth="1"/>
    <col min="13061" max="13063" width="18" style="100" customWidth="1"/>
    <col min="13064" max="13064" width="3.5703125" style="100" customWidth="1"/>
    <col min="13065" max="13065" width="9.140625" style="100"/>
    <col min="13066" max="13066" width="9.140625" style="100" customWidth="1"/>
    <col min="13067" max="13068" width="19.85546875" style="100" customWidth="1"/>
    <col min="13069" max="13082" width="9.140625" style="100" customWidth="1"/>
    <col min="13083" max="13085" width="10.7109375" style="100" customWidth="1"/>
    <col min="13086" max="13312" width="9.140625" style="100"/>
    <col min="13313" max="13313" width="2.7109375" style="100" customWidth="1"/>
    <col min="13314" max="13314" width="45.5703125" style="100" customWidth="1"/>
    <col min="13315" max="13315" width="18.140625" style="100" customWidth="1"/>
    <col min="13316" max="13316" width="1.85546875" style="100" customWidth="1"/>
    <col min="13317" max="13319" width="18" style="100" customWidth="1"/>
    <col min="13320" max="13320" width="3.5703125" style="100" customWidth="1"/>
    <col min="13321" max="13321" width="9.140625" style="100"/>
    <col min="13322" max="13322" width="9.140625" style="100" customWidth="1"/>
    <col min="13323" max="13324" width="19.85546875" style="100" customWidth="1"/>
    <col min="13325" max="13338" width="9.140625" style="100" customWidth="1"/>
    <col min="13339" max="13341" width="10.7109375" style="100" customWidth="1"/>
    <col min="13342" max="13568" width="9.140625" style="100"/>
    <col min="13569" max="13569" width="2.7109375" style="100" customWidth="1"/>
    <col min="13570" max="13570" width="45.5703125" style="100" customWidth="1"/>
    <col min="13571" max="13571" width="18.140625" style="100" customWidth="1"/>
    <col min="13572" max="13572" width="1.85546875" style="100" customWidth="1"/>
    <col min="13573" max="13575" width="18" style="100" customWidth="1"/>
    <col min="13576" max="13576" width="3.5703125" style="100" customWidth="1"/>
    <col min="13577" max="13577" width="9.140625" style="100"/>
    <col min="13578" max="13578" width="9.140625" style="100" customWidth="1"/>
    <col min="13579" max="13580" width="19.85546875" style="100" customWidth="1"/>
    <col min="13581" max="13594" width="9.140625" style="100" customWidth="1"/>
    <col min="13595" max="13597" width="10.7109375" style="100" customWidth="1"/>
    <col min="13598" max="13824" width="9.140625" style="100"/>
    <col min="13825" max="13825" width="2.7109375" style="100" customWidth="1"/>
    <col min="13826" max="13826" width="45.5703125" style="100" customWidth="1"/>
    <col min="13827" max="13827" width="18.140625" style="100" customWidth="1"/>
    <col min="13828" max="13828" width="1.85546875" style="100" customWidth="1"/>
    <col min="13829" max="13831" width="18" style="100" customWidth="1"/>
    <col min="13832" max="13832" width="3.5703125" style="100" customWidth="1"/>
    <col min="13833" max="13833" width="9.140625" style="100"/>
    <col min="13834" max="13834" width="9.140625" style="100" customWidth="1"/>
    <col min="13835" max="13836" width="19.85546875" style="100" customWidth="1"/>
    <col min="13837" max="13850" width="9.140625" style="100" customWidth="1"/>
    <col min="13851" max="13853" width="10.7109375" style="100" customWidth="1"/>
    <col min="13854" max="14080" width="9.140625" style="100"/>
    <col min="14081" max="14081" width="2.7109375" style="100" customWidth="1"/>
    <col min="14082" max="14082" width="45.5703125" style="100" customWidth="1"/>
    <col min="14083" max="14083" width="18.140625" style="100" customWidth="1"/>
    <col min="14084" max="14084" width="1.85546875" style="100" customWidth="1"/>
    <col min="14085" max="14087" width="18" style="100" customWidth="1"/>
    <col min="14088" max="14088" width="3.5703125" style="100" customWidth="1"/>
    <col min="14089" max="14089" width="9.140625" style="100"/>
    <col min="14090" max="14090" width="9.140625" style="100" customWidth="1"/>
    <col min="14091" max="14092" width="19.85546875" style="100" customWidth="1"/>
    <col min="14093" max="14106" width="9.140625" style="100" customWidth="1"/>
    <col min="14107" max="14109" width="10.7109375" style="100" customWidth="1"/>
    <col min="14110" max="14336" width="9.140625" style="100"/>
    <col min="14337" max="14337" width="2.7109375" style="100" customWidth="1"/>
    <col min="14338" max="14338" width="45.5703125" style="100" customWidth="1"/>
    <col min="14339" max="14339" width="18.140625" style="100" customWidth="1"/>
    <col min="14340" max="14340" width="1.85546875" style="100" customWidth="1"/>
    <col min="14341" max="14343" width="18" style="100" customWidth="1"/>
    <col min="14344" max="14344" width="3.5703125" style="100" customWidth="1"/>
    <col min="14345" max="14345" width="9.140625" style="100"/>
    <col min="14346" max="14346" width="9.140625" style="100" customWidth="1"/>
    <col min="14347" max="14348" width="19.85546875" style="100" customWidth="1"/>
    <col min="14349" max="14362" width="9.140625" style="100" customWidth="1"/>
    <col min="14363" max="14365" width="10.7109375" style="100" customWidth="1"/>
    <col min="14366" max="14592" width="9.140625" style="100"/>
    <col min="14593" max="14593" width="2.7109375" style="100" customWidth="1"/>
    <col min="14594" max="14594" width="45.5703125" style="100" customWidth="1"/>
    <col min="14595" max="14595" width="18.140625" style="100" customWidth="1"/>
    <col min="14596" max="14596" width="1.85546875" style="100" customWidth="1"/>
    <col min="14597" max="14599" width="18" style="100" customWidth="1"/>
    <col min="14600" max="14600" width="3.5703125" style="100" customWidth="1"/>
    <col min="14601" max="14601" width="9.140625" style="100"/>
    <col min="14602" max="14602" width="9.140625" style="100" customWidth="1"/>
    <col min="14603" max="14604" width="19.85546875" style="100" customWidth="1"/>
    <col min="14605" max="14618" width="9.140625" style="100" customWidth="1"/>
    <col min="14619" max="14621" width="10.7109375" style="100" customWidth="1"/>
    <col min="14622" max="14848" width="9.140625" style="100"/>
    <col min="14849" max="14849" width="2.7109375" style="100" customWidth="1"/>
    <col min="14850" max="14850" width="45.5703125" style="100" customWidth="1"/>
    <col min="14851" max="14851" width="18.140625" style="100" customWidth="1"/>
    <col min="14852" max="14852" width="1.85546875" style="100" customWidth="1"/>
    <col min="14853" max="14855" width="18" style="100" customWidth="1"/>
    <col min="14856" max="14856" width="3.5703125" style="100" customWidth="1"/>
    <col min="14857" max="14857" width="9.140625" style="100"/>
    <col min="14858" max="14858" width="9.140625" style="100" customWidth="1"/>
    <col min="14859" max="14860" width="19.85546875" style="100" customWidth="1"/>
    <col min="14861" max="14874" width="9.140625" style="100" customWidth="1"/>
    <col min="14875" max="14877" width="10.7109375" style="100" customWidth="1"/>
    <col min="14878" max="15104" width="9.140625" style="100"/>
    <col min="15105" max="15105" width="2.7109375" style="100" customWidth="1"/>
    <col min="15106" max="15106" width="45.5703125" style="100" customWidth="1"/>
    <col min="15107" max="15107" width="18.140625" style="100" customWidth="1"/>
    <col min="15108" max="15108" width="1.85546875" style="100" customWidth="1"/>
    <col min="15109" max="15111" width="18" style="100" customWidth="1"/>
    <col min="15112" max="15112" width="3.5703125" style="100" customWidth="1"/>
    <col min="15113" max="15113" width="9.140625" style="100"/>
    <col min="15114" max="15114" width="9.140625" style="100" customWidth="1"/>
    <col min="15115" max="15116" width="19.85546875" style="100" customWidth="1"/>
    <col min="15117" max="15130" width="9.140625" style="100" customWidth="1"/>
    <col min="15131" max="15133" width="10.7109375" style="100" customWidth="1"/>
    <col min="15134" max="15360" width="9.140625" style="100"/>
    <col min="15361" max="15361" width="2.7109375" style="100" customWidth="1"/>
    <col min="15362" max="15362" width="45.5703125" style="100" customWidth="1"/>
    <col min="15363" max="15363" width="18.140625" style="100" customWidth="1"/>
    <col min="15364" max="15364" width="1.85546875" style="100" customWidth="1"/>
    <col min="15365" max="15367" width="18" style="100" customWidth="1"/>
    <col min="15368" max="15368" width="3.5703125" style="100" customWidth="1"/>
    <col min="15369" max="15369" width="9.140625" style="100"/>
    <col min="15370" max="15370" width="9.140625" style="100" customWidth="1"/>
    <col min="15371" max="15372" width="19.85546875" style="100" customWidth="1"/>
    <col min="15373" max="15386" width="9.140625" style="100" customWidth="1"/>
    <col min="15387" max="15389" width="10.7109375" style="100" customWidth="1"/>
    <col min="15390" max="15616" width="9.140625" style="100"/>
    <col min="15617" max="15617" width="2.7109375" style="100" customWidth="1"/>
    <col min="15618" max="15618" width="45.5703125" style="100" customWidth="1"/>
    <col min="15619" max="15619" width="18.140625" style="100" customWidth="1"/>
    <col min="15620" max="15620" width="1.85546875" style="100" customWidth="1"/>
    <col min="15621" max="15623" width="18" style="100" customWidth="1"/>
    <col min="15624" max="15624" width="3.5703125" style="100" customWidth="1"/>
    <col min="15625" max="15625" width="9.140625" style="100"/>
    <col min="15626" max="15626" width="9.140625" style="100" customWidth="1"/>
    <col min="15627" max="15628" width="19.85546875" style="100" customWidth="1"/>
    <col min="15629" max="15642" width="9.140625" style="100" customWidth="1"/>
    <col min="15643" max="15645" width="10.7109375" style="100" customWidth="1"/>
    <col min="15646" max="15872" width="9.140625" style="100"/>
    <col min="15873" max="15873" width="2.7109375" style="100" customWidth="1"/>
    <col min="15874" max="15874" width="45.5703125" style="100" customWidth="1"/>
    <col min="15875" max="15875" width="18.140625" style="100" customWidth="1"/>
    <col min="15876" max="15876" width="1.85546875" style="100" customWidth="1"/>
    <col min="15877" max="15879" width="18" style="100" customWidth="1"/>
    <col min="15880" max="15880" width="3.5703125" style="100" customWidth="1"/>
    <col min="15881" max="15881" width="9.140625" style="100"/>
    <col min="15882" max="15882" width="9.140625" style="100" customWidth="1"/>
    <col min="15883" max="15884" width="19.85546875" style="100" customWidth="1"/>
    <col min="15885" max="15898" width="9.140625" style="100" customWidth="1"/>
    <col min="15899" max="15901" width="10.7109375" style="100" customWidth="1"/>
    <col min="15902" max="16128" width="9.140625" style="100"/>
    <col min="16129" max="16129" width="2.7109375" style="100" customWidth="1"/>
    <col min="16130" max="16130" width="45.5703125" style="100" customWidth="1"/>
    <col min="16131" max="16131" width="18.140625" style="100" customWidth="1"/>
    <col min="16132" max="16132" width="1.85546875" style="100" customWidth="1"/>
    <col min="16133" max="16135" width="18" style="100" customWidth="1"/>
    <col min="16136" max="16136" width="3.5703125" style="100" customWidth="1"/>
    <col min="16137" max="16137" width="9.140625" style="100"/>
    <col min="16138" max="16138" width="9.140625" style="100" customWidth="1"/>
    <col min="16139" max="16140" width="19.85546875" style="100" customWidth="1"/>
    <col min="16141" max="16154" width="9.140625" style="100" customWidth="1"/>
    <col min="16155" max="16157" width="10.7109375" style="100" customWidth="1"/>
    <col min="16158" max="16384" width="9.140625" style="100"/>
  </cols>
  <sheetData>
    <row r="1" spans="1:31" s="98" customFormat="1" ht="31.5" customHeight="1">
      <c r="A1" s="94" t="s">
        <v>241</v>
      </c>
      <c r="B1" s="95"/>
      <c r="C1" s="95"/>
      <c r="D1" s="95"/>
      <c r="E1" s="95"/>
      <c r="F1" s="95"/>
      <c r="G1" s="96"/>
      <c r="H1" s="97"/>
      <c r="I1" s="97"/>
      <c r="J1" s="97"/>
      <c r="K1" s="97"/>
      <c r="L1" s="97"/>
      <c r="N1" s="99"/>
      <c r="O1" s="99"/>
      <c r="P1" s="99"/>
      <c r="Q1" s="99"/>
      <c r="R1" s="99"/>
      <c r="AA1" s="98" t="s">
        <v>139</v>
      </c>
      <c r="AB1" s="98" t="s">
        <v>140</v>
      </c>
      <c r="AC1" s="100" t="s">
        <v>141</v>
      </c>
      <c r="AD1" s="98" t="s">
        <v>139</v>
      </c>
      <c r="AE1" s="98">
        <v>1</v>
      </c>
    </row>
    <row r="2" spans="1:31" s="101" customFormat="1" ht="17.25" customHeight="1">
      <c r="A2" s="101" t="s">
        <v>142</v>
      </c>
      <c r="G2" s="102"/>
      <c r="AA2" s="101" t="s">
        <v>143</v>
      </c>
      <c r="AB2" s="101" t="s">
        <v>143</v>
      </c>
      <c r="AC2" s="101" t="s">
        <v>144</v>
      </c>
      <c r="AD2" s="101" t="s">
        <v>144</v>
      </c>
      <c r="AE2" s="101">
        <v>26</v>
      </c>
    </row>
    <row r="3" spans="1:31" s="101" customFormat="1" ht="17.25" customHeight="1">
      <c r="A3" s="103" t="s">
        <v>145</v>
      </c>
      <c r="B3" s="101" t="s">
        <v>146</v>
      </c>
      <c r="G3" s="102"/>
      <c r="AA3" s="101" t="s">
        <v>147</v>
      </c>
      <c r="AB3" s="101" t="s">
        <v>147</v>
      </c>
      <c r="AC3" s="101" t="s">
        <v>147</v>
      </c>
      <c r="AD3" s="101" t="s">
        <v>147</v>
      </c>
      <c r="AE3" s="101">
        <v>12</v>
      </c>
    </row>
    <row r="4" spans="1:31" s="101" customFormat="1" ht="17.25" customHeight="1">
      <c r="A4" s="103" t="s">
        <v>145</v>
      </c>
      <c r="B4" s="101" t="s">
        <v>148</v>
      </c>
      <c r="G4" s="102"/>
      <c r="AA4" s="101" t="s">
        <v>141</v>
      </c>
      <c r="AB4" s="101" t="s">
        <v>141</v>
      </c>
      <c r="AC4" s="101" t="s">
        <v>143</v>
      </c>
      <c r="AD4" s="101" t="s">
        <v>143</v>
      </c>
      <c r="AE4" s="101">
        <v>4</v>
      </c>
    </row>
    <row r="5" spans="1:31" s="101" customFormat="1" ht="17.25" customHeight="1">
      <c r="A5" s="103" t="s">
        <v>145</v>
      </c>
      <c r="B5" s="100" t="s">
        <v>149</v>
      </c>
      <c r="E5" s="104"/>
      <c r="G5" s="102"/>
      <c r="AA5" s="101" t="s">
        <v>144</v>
      </c>
      <c r="AB5" s="101" t="s">
        <v>144</v>
      </c>
      <c r="AC5" s="98" t="s">
        <v>139</v>
      </c>
      <c r="AD5" s="101" t="s">
        <v>141</v>
      </c>
      <c r="AE5" s="101">
        <v>52</v>
      </c>
    </row>
    <row r="6" spans="1:31" s="101" customFormat="1" ht="17.25" customHeight="1" thickBot="1">
      <c r="G6" s="102"/>
    </row>
    <row r="7" spans="1:31" s="110" customFormat="1" ht="29.25" customHeight="1" thickTop="1" thickBot="1">
      <c r="A7" s="105"/>
      <c r="B7" s="106" t="s">
        <v>242</v>
      </c>
      <c r="C7" s="107"/>
      <c r="D7" s="107"/>
      <c r="E7" s="107"/>
      <c r="F7" s="107"/>
      <c r="G7" s="108"/>
      <c r="H7" s="109"/>
      <c r="AC7" s="101"/>
      <c r="AD7" s="101"/>
      <c r="AE7" s="101"/>
    </row>
    <row r="8" spans="1:31" ht="17.25" customHeight="1" thickTop="1" thickBot="1">
      <c r="A8" s="111"/>
      <c r="B8" s="112"/>
      <c r="C8" s="112"/>
      <c r="D8" s="112"/>
      <c r="E8" s="112"/>
      <c r="F8" s="113" t="s">
        <v>150</v>
      </c>
      <c r="G8" s="114" t="s">
        <v>139</v>
      </c>
      <c r="H8" s="115"/>
      <c r="AA8" s="100" t="s">
        <v>151</v>
      </c>
      <c r="AC8" s="116">
        <f>-G18</f>
        <v>0</v>
      </c>
      <c r="AD8" s="110"/>
      <c r="AE8" s="110"/>
    </row>
    <row r="9" spans="1:31" s="101" customFormat="1" ht="17.25" customHeight="1" thickBot="1">
      <c r="A9" s="117"/>
      <c r="B9" s="118" t="s">
        <v>152</v>
      </c>
      <c r="C9" s="119" t="s">
        <v>153</v>
      </c>
      <c r="D9" s="120"/>
      <c r="E9" s="121" t="s">
        <v>154</v>
      </c>
      <c r="F9" s="122"/>
      <c r="G9" s="123">
        <f>SUM(G10:G17)</f>
        <v>0</v>
      </c>
      <c r="H9" s="124"/>
      <c r="AA9" s="101" t="s">
        <v>155</v>
      </c>
      <c r="AC9" s="125">
        <f>-G32</f>
        <v>0</v>
      </c>
      <c r="AD9" s="100"/>
      <c r="AE9" s="100"/>
    </row>
    <row r="10" spans="1:31" s="101" customFormat="1" ht="17.25" customHeight="1" thickBot="1">
      <c r="A10" s="126"/>
      <c r="B10" s="127" t="s">
        <v>156</v>
      </c>
      <c r="C10" s="128"/>
      <c r="D10" s="129"/>
      <c r="E10" s="130" t="s">
        <v>144</v>
      </c>
      <c r="F10" s="131"/>
      <c r="G10" s="132">
        <f t="shared" ref="G10:G17" si="0">IF(E10="","",(C10*VLOOKUP(E10,$AD$1:$AE$5,2)/VLOOKUP($G$8,$AD$1:$AE$5,2)))</f>
        <v>0</v>
      </c>
      <c r="H10" s="133"/>
      <c r="AA10" s="101" t="s">
        <v>157</v>
      </c>
      <c r="AC10" s="125">
        <f>-G45</f>
        <v>0</v>
      </c>
    </row>
    <row r="11" spans="1:31" s="101" customFormat="1" ht="17.25" customHeight="1" thickBot="1">
      <c r="A11" s="126"/>
      <c r="B11" s="127" t="s">
        <v>158</v>
      </c>
      <c r="C11" s="128"/>
      <c r="D11" s="129"/>
      <c r="E11" s="130" t="s">
        <v>141</v>
      </c>
      <c r="F11" s="131"/>
      <c r="G11" s="132">
        <f t="shared" si="0"/>
        <v>0</v>
      </c>
      <c r="H11" s="133"/>
      <c r="AA11" s="101" t="s">
        <v>159</v>
      </c>
      <c r="AC11" s="125">
        <f>-G53</f>
        <v>0</v>
      </c>
    </row>
    <row r="12" spans="1:31" s="101" customFormat="1" ht="17.25" customHeight="1" thickBot="1">
      <c r="A12" s="126"/>
      <c r="B12" s="127" t="s">
        <v>160</v>
      </c>
      <c r="C12" s="128"/>
      <c r="D12" s="129"/>
      <c r="E12" s="130" t="s">
        <v>139</v>
      </c>
      <c r="F12" s="131"/>
      <c r="G12" s="132">
        <f t="shared" si="0"/>
        <v>0</v>
      </c>
      <c r="H12" s="133"/>
      <c r="AA12" s="101" t="s">
        <v>161</v>
      </c>
      <c r="AC12" s="125">
        <f>-G68</f>
        <v>0</v>
      </c>
    </row>
    <row r="13" spans="1:31" s="101" customFormat="1" ht="17.25" customHeight="1" thickBot="1">
      <c r="A13" s="126"/>
      <c r="B13" s="127" t="s">
        <v>162</v>
      </c>
      <c r="C13" s="130"/>
      <c r="D13" s="129"/>
      <c r="E13" s="130" t="s">
        <v>147</v>
      </c>
      <c r="F13" s="131"/>
      <c r="G13" s="132">
        <f t="shared" si="0"/>
        <v>0</v>
      </c>
      <c r="H13" s="133"/>
      <c r="AA13" s="101" t="s">
        <v>163</v>
      </c>
      <c r="AC13" s="125">
        <f>-G82</f>
        <v>0</v>
      </c>
    </row>
    <row r="14" spans="1:31" s="101" customFormat="1" ht="17.25" customHeight="1" thickBot="1">
      <c r="A14" s="126"/>
      <c r="B14" s="127" t="s">
        <v>164</v>
      </c>
      <c r="C14" s="130"/>
      <c r="D14" s="129"/>
      <c r="E14" s="130" t="s">
        <v>144</v>
      </c>
      <c r="F14" s="131"/>
      <c r="G14" s="132">
        <f t="shared" si="0"/>
        <v>0</v>
      </c>
      <c r="H14" s="133"/>
      <c r="AA14" s="101" t="s">
        <v>165</v>
      </c>
      <c r="AC14" s="125">
        <f>-G91</f>
        <v>0</v>
      </c>
    </row>
    <row r="15" spans="1:31" s="101" customFormat="1" ht="17.25" customHeight="1" thickBot="1">
      <c r="A15" s="126"/>
      <c r="B15" s="127" t="s">
        <v>166</v>
      </c>
      <c r="C15" s="130"/>
      <c r="D15" s="129"/>
      <c r="E15" s="130" t="s">
        <v>144</v>
      </c>
      <c r="F15" s="131"/>
      <c r="G15" s="132">
        <f t="shared" si="0"/>
        <v>0</v>
      </c>
      <c r="H15" s="133"/>
    </row>
    <row r="16" spans="1:31" s="101" customFormat="1" ht="17.25" customHeight="1" thickBot="1">
      <c r="A16" s="126"/>
      <c r="B16" s="127" t="s">
        <v>167</v>
      </c>
      <c r="C16" s="130"/>
      <c r="D16" s="129"/>
      <c r="E16" s="130" t="s">
        <v>147</v>
      </c>
      <c r="F16" s="131"/>
      <c r="G16" s="132">
        <f t="shared" si="0"/>
        <v>0</v>
      </c>
      <c r="H16" s="133"/>
    </row>
    <row r="17" spans="1:27" s="101" customFormat="1" ht="17.25" customHeight="1" thickBot="1">
      <c r="A17" s="126"/>
      <c r="B17" s="134" t="s">
        <v>168</v>
      </c>
      <c r="C17" s="135"/>
      <c r="D17" s="136"/>
      <c r="E17" s="130" t="s">
        <v>147</v>
      </c>
      <c r="F17" s="137"/>
      <c r="G17" s="132">
        <f t="shared" si="0"/>
        <v>0</v>
      </c>
      <c r="H17" s="138"/>
    </row>
    <row r="18" spans="1:27" s="101" customFormat="1" ht="17.25" customHeight="1" thickBot="1">
      <c r="A18" s="139"/>
      <c r="B18" s="140" t="s">
        <v>151</v>
      </c>
      <c r="C18" s="141" t="s">
        <v>153</v>
      </c>
      <c r="D18" s="142"/>
      <c r="E18" s="143" t="s">
        <v>154</v>
      </c>
      <c r="F18" s="144"/>
      <c r="G18" s="145">
        <f>-SUM(G19:G31)</f>
        <v>0</v>
      </c>
      <c r="H18" s="146"/>
      <c r="AA18" s="125"/>
    </row>
    <row r="19" spans="1:27" s="101" customFormat="1" ht="17.25" customHeight="1" thickBot="1">
      <c r="A19" s="147"/>
      <c r="B19" s="148" t="s">
        <v>169</v>
      </c>
      <c r="C19" s="130"/>
      <c r="D19" s="129"/>
      <c r="E19" s="130" t="s">
        <v>147</v>
      </c>
      <c r="F19" s="131"/>
      <c r="G19" s="132">
        <f t="shared" ref="G19:G31" si="1">IF(E19="","",(C19*VLOOKUP(E19,$AD$1:$AE$5,2)/VLOOKUP($G$8,$AD$1:$AE$5,2)))</f>
        <v>0</v>
      </c>
      <c r="H19" s="133"/>
    </row>
    <row r="20" spans="1:27" s="101" customFormat="1" ht="17.25" customHeight="1" thickBot="1">
      <c r="A20" s="147"/>
      <c r="B20" s="148" t="s">
        <v>170</v>
      </c>
      <c r="C20" s="130"/>
      <c r="D20" s="129"/>
      <c r="E20" s="130" t="s">
        <v>143</v>
      </c>
      <c r="F20" s="131"/>
      <c r="G20" s="132">
        <f t="shared" si="1"/>
        <v>0</v>
      </c>
      <c r="H20" s="133"/>
    </row>
    <row r="21" spans="1:27" s="101" customFormat="1" ht="17.25" customHeight="1" thickBot="1">
      <c r="A21" s="147"/>
      <c r="B21" s="148" t="s">
        <v>171</v>
      </c>
      <c r="C21" s="130"/>
      <c r="D21" s="129"/>
      <c r="E21" s="130" t="s">
        <v>143</v>
      </c>
      <c r="F21" s="131"/>
      <c r="G21" s="132">
        <f t="shared" si="1"/>
        <v>0</v>
      </c>
      <c r="H21" s="133"/>
    </row>
    <row r="22" spans="1:27" s="101" customFormat="1" ht="17.25" customHeight="1" thickBot="1">
      <c r="A22" s="147"/>
      <c r="B22" s="148" t="s">
        <v>172</v>
      </c>
      <c r="C22" s="130"/>
      <c r="D22" s="129"/>
      <c r="E22" s="130" t="s">
        <v>139</v>
      </c>
      <c r="F22" s="131"/>
      <c r="G22" s="132">
        <f t="shared" si="1"/>
        <v>0</v>
      </c>
      <c r="H22" s="133"/>
    </row>
    <row r="23" spans="1:27" s="101" customFormat="1" ht="17.25" customHeight="1" thickBot="1">
      <c r="A23" s="147"/>
      <c r="B23" s="148" t="s">
        <v>173</v>
      </c>
      <c r="C23" s="130"/>
      <c r="D23" s="129"/>
      <c r="E23" s="130" t="s">
        <v>139</v>
      </c>
      <c r="F23" s="131"/>
      <c r="G23" s="132">
        <f t="shared" si="1"/>
        <v>0</v>
      </c>
      <c r="H23" s="133"/>
    </row>
    <row r="24" spans="1:27" s="101" customFormat="1" ht="17.25" customHeight="1" thickBot="1">
      <c r="A24" s="147"/>
      <c r="B24" s="148" t="s">
        <v>174</v>
      </c>
      <c r="C24" s="130"/>
      <c r="D24" s="129"/>
      <c r="E24" s="130" t="s">
        <v>143</v>
      </c>
      <c r="F24" s="131"/>
      <c r="G24" s="132">
        <f t="shared" si="1"/>
        <v>0</v>
      </c>
      <c r="H24" s="133"/>
    </row>
    <row r="25" spans="1:27" s="101" customFormat="1" ht="17.25" customHeight="1" thickBot="1">
      <c r="A25" s="147"/>
      <c r="B25" s="148" t="s">
        <v>175</v>
      </c>
      <c r="C25" s="130"/>
      <c r="D25" s="129"/>
      <c r="E25" s="130" t="s">
        <v>143</v>
      </c>
      <c r="F25" s="131"/>
      <c r="G25" s="132">
        <f t="shared" si="1"/>
        <v>0</v>
      </c>
      <c r="H25" s="133"/>
    </row>
    <row r="26" spans="1:27" s="101" customFormat="1" ht="17.25" customHeight="1" thickBot="1">
      <c r="A26" s="147"/>
      <c r="B26" s="148" t="s">
        <v>176</v>
      </c>
      <c r="C26" s="130"/>
      <c r="D26" s="129"/>
      <c r="E26" s="130" t="s">
        <v>143</v>
      </c>
      <c r="F26" s="131"/>
      <c r="G26" s="132">
        <f t="shared" si="1"/>
        <v>0</v>
      </c>
      <c r="H26" s="133"/>
    </row>
    <row r="27" spans="1:27" s="101" customFormat="1" ht="17.25" customHeight="1" thickBot="1">
      <c r="A27" s="147"/>
      <c r="B27" s="148" t="s">
        <v>177</v>
      </c>
      <c r="C27" s="130"/>
      <c r="D27" s="129"/>
      <c r="E27" s="130" t="s">
        <v>147</v>
      </c>
      <c r="F27" s="131"/>
      <c r="G27" s="132">
        <f t="shared" si="1"/>
        <v>0</v>
      </c>
      <c r="H27" s="133"/>
    </row>
    <row r="28" spans="1:27" s="101" customFormat="1" ht="17.25" customHeight="1" thickBot="1">
      <c r="A28" s="147"/>
      <c r="B28" s="148" t="s">
        <v>178</v>
      </c>
      <c r="C28" s="130"/>
      <c r="D28" s="129"/>
      <c r="E28" s="130" t="s">
        <v>147</v>
      </c>
      <c r="F28" s="131"/>
      <c r="G28" s="132">
        <f t="shared" si="1"/>
        <v>0</v>
      </c>
      <c r="H28" s="133"/>
    </row>
    <row r="29" spans="1:27" s="101" customFormat="1" ht="17.25" customHeight="1" thickBot="1">
      <c r="A29" s="147"/>
      <c r="B29" s="148" t="s">
        <v>179</v>
      </c>
      <c r="C29" s="130"/>
      <c r="D29" s="129"/>
      <c r="E29" s="130" t="s">
        <v>147</v>
      </c>
      <c r="F29" s="131"/>
      <c r="G29" s="132">
        <f t="shared" si="1"/>
        <v>0</v>
      </c>
      <c r="H29" s="133"/>
    </row>
    <row r="30" spans="1:27" s="101" customFormat="1" ht="17.25" customHeight="1" thickBot="1">
      <c r="A30" s="147"/>
      <c r="B30" s="148" t="s">
        <v>180</v>
      </c>
      <c r="C30" s="130"/>
      <c r="D30" s="129"/>
      <c r="E30" s="130" t="s">
        <v>147</v>
      </c>
      <c r="F30" s="131"/>
      <c r="G30" s="132">
        <f t="shared" si="1"/>
        <v>0</v>
      </c>
      <c r="H30" s="133"/>
    </row>
    <row r="31" spans="1:27" s="101" customFormat="1" ht="17.25" customHeight="1" thickBot="1">
      <c r="A31" s="147"/>
      <c r="B31" s="134" t="s">
        <v>168</v>
      </c>
      <c r="C31" s="135"/>
      <c r="D31" s="136"/>
      <c r="E31" s="130" t="s">
        <v>144</v>
      </c>
      <c r="F31" s="137"/>
      <c r="G31" s="132">
        <f t="shared" si="1"/>
        <v>0</v>
      </c>
      <c r="H31" s="138"/>
    </row>
    <row r="32" spans="1:27" s="101" customFormat="1" ht="17.25" customHeight="1" thickBot="1">
      <c r="A32" s="149"/>
      <c r="B32" s="150" t="s">
        <v>155</v>
      </c>
      <c r="C32" s="151" t="s">
        <v>153</v>
      </c>
      <c r="D32" s="152"/>
      <c r="E32" s="153" t="s">
        <v>154</v>
      </c>
      <c r="F32" s="154"/>
      <c r="G32" s="155">
        <f>-SUM(G33:G44)</f>
        <v>0</v>
      </c>
      <c r="H32" s="156"/>
    </row>
    <row r="33" spans="1:8" s="101" customFormat="1" ht="17.25" customHeight="1" thickBot="1">
      <c r="A33" s="157"/>
      <c r="B33" s="148" t="s">
        <v>181</v>
      </c>
      <c r="C33" s="130"/>
      <c r="D33" s="129"/>
      <c r="E33" s="130" t="s">
        <v>147</v>
      </c>
      <c r="F33" s="131"/>
      <c r="G33" s="132">
        <f t="shared" ref="G33:G44" si="2">IF(E33="","",(C33*VLOOKUP(E33,$AD$1:$AE$5,2)/VLOOKUP($G$8,$AD$1:$AE$5,2)))</f>
        <v>0</v>
      </c>
      <c r="H33" s="133"/>
    </row>
    <row r="34" spans="1:8" s="101" customFormat="1" ht="17.25" customHeight="1" thickBot="1">
      <c r="A34" s="157"/>
      <c r="B34" s="148" t="s">
        <v>182</v>
      </c>
      <c r="C34" s="130"/>
      <c r="D34" s="129"/>
      <c r="E34" s="130" t="s">
        <v>147</v>
      </c>
      <c r="F34" s="131"/>
      <c r="G34" s="132">
        <f t="shared" si="2"/>
        <v>0</v>
      </c>
      <c r="H34" s="133"/>
    </row>
    <row r="35" spans="1:8" s="101" customFormat="1" ht="17.25" customHeight="1" thickBot="1">
      <c r="A35" s="157"/>
      <c r="B35" s="148" t="s">
        <v>183</v>
      </c>
      <c r="C35" s="130"/>
      <c r="D35" s="129"/>
      <c r="E35" s="130" t="s">
        <v>147</v>
      </c>
      <c r="F35" s="131"/>
      <c r="G35" s="132">
        <f t="shared" si="2"/>
        <v>0</v>
      </c>
      <c r="H35" s="133"/>
    </row>
    <row r="36" spans="1:8" s="101" customFormat="1" ht="17.25" customHeight="1" thickBot="1">
      <c r="A36" s="157"/>
      <c r="B36" s="148" t="s">
        <v>184</v>
      </c>
      <c r="C36" s="130"/>
      <c r="D36" s="129"/>
      <c r="E36" s="130" t="s">
        <v>147</v>
      </c>
      <c r="F36" s="131"/>
      <c r="G36" s="132">
        <f t="shared" si="2"/>
        <v>0</v>
      </c>
      <c r="H36" s="133"/>
    </row>
    <row r="37" spans="1:8" s="101" customFormat="1" ht="17.25" customHeight="1" thickBot="1">
      <c r="A37" s="157"/>
      <c r="B37" s="148" t="s">
        <v>185</v>
      </c>
      <c r="C37" s="130"/>
      <c r="D37" s="129"/>
      <c r="E37" s="130" t="s">
        <v>147</v>
      </c>
      <c r="F37" s="131"/>
      <c r="G37" s="132">
        <f t="shared" si="2"/>
        <v>0</v>
      </c>
      <c r="H37" s="133"/>
    </row>
    <row r="38" spans="1:8" s="101" customFormat="1" ht="17.25" customHeight="1" thickBot="1">
      <c r="A38" s="157"/>
      <c r="B38" s="148" t="s">
        <v>186</v>
      </c>
      <c r="C38" s="130"/>
      <c r="D38" s="129"/>
      <c r="E38" s="130" t="s">
        <v>147</v>
      </c>
      <c r="F38" s="131"/>
      <c r="G38" s="132">
        <f t="shared" si="2"/>
        <v>0</v>
      </c>
      <c r="H38" s="133"/>
    </row>
    <row r="39" spans="1:8" s="101" customFormat="1" ht="17.25" customHeight="1" thickBot="1">
      <c r="A39" s="157"/>
      <c r="B39" s="148" t="s">
        <v>187</v>
      </c>
      <c r="C39" s="130"/>
      <c r="D39" s="129"/>
      <c r="E39" s="130" t="s">
        <v>147</v>
      </c>
      <c r="F39" s="131"/>
      <c r="G39" s="132">
        <f t="shared" si="2"/>
        <v>0</v>
      </c>
      <c r="H39" s="133"/>
    </row>
    <row r="40" spans="1:8" s="101" customFormat="1" ht="17.25" customHeight="1" thickBot="1">
      <c r="A40" s="157"/>
      <c r="B40" s="148" t="s">
        <v>188</v>
      </c>
      <c r="C40" s="130"/>
      <c r="D40" s="129"/>
      <c r="E40" s="130" t="s">
        <v>141</v>
      </c>
      <c r="F40" s="131"/>
      <c r="G40" s="132">
        <f t="shared" si="2"/>
        <v>0</v>
      </c>
      <c r="H40" s="133"/>
    </row>
    <row r="41" spans="1:8" s="101" customFormat="1" ht="17.25" customHeight="1" thickBot="1">
      <c r="A41" s="157"/>
      <c r="B41" s="148" t="s">
        <v>189</v>
      </c>
      <c r="C41" s="130"/>
      <c r="D41" s="129"/>
      <c r="E41" s="130" t="s">
        <v>147</v>
      </c>
      <c r="F41" s="131"/>
      <c r="G41" s="132">
        <f t="shared" si="2"/>
        <v>0</v>
      </c>
      <c r="H41" s="133"/>
    </row>
    <row r="42" spans="1:8" s="101" customFormat="1" ht="17.25" customHeight="1" thickBot="1">
      <c r="A42" s="157"/>
      <c r="B42" s="148" t="s">
        <v>190</v>
      </c>
      <c r="C42" s="130"/>
      <c r="D42" s="129"/>
      <c r="E42" s="130" t="s">
        <v>147</v>
      </c>
      <c r="F42" s="131"/>
      <c r="G42" s="132">
        <f t="shared" si="2"/>
        <v>0</v>
      </c>
      <c r="H42" s="133"/>
    </row>
    <row r="43" spans="1:8" s="101" customFormat="1" ht="17.25" customHeight="1" thickBot="1">
      <c r="A43" s="157"/>
      <c r="B43" s="148" t="s">
        <v>191</v>
      </c>
      <c r="C43" s="130"/>
      <c r="D43" s="129"/>
      <c r="E43" s="130" t="s">
        <v>147</v>
      </c>
      <c r="F43" s="131"/>
      <c r="G43" s="132">
        <f t="shared" si="2"/>
        <v>0</v>
      </c>
      <c r="H43" s="133"/>
    </row>
    <row r="44" spans="1:8" s="101" customFormat="1" ht="17.25" customHeight="1" thickBot="1">
      <c r="A44" s="157"/>
      <c r="B44" s="134" t="s">
        <v>168</v>
      </c>
      <c r="C44" s="135"/>
      <c r="D44" s="136"/>
      <c r="E44" s="130" t="s">
        <v>147</v>
      </c>
      <c r="F44" s="137"/>
      <c r="G44" s="132">
        <f t="shared" si="2"/>
        <v>0</v>
      </c>
      <c r="H44" s="138"/>
    </row>
    <row r="45" spans="1:8" s="101" customFormat="1" ht="17.25" customHeight="1" thickBot="1">
      <c r="A45" s="158"/>
      <c r="B45" s="159" t="s">
        <v>157</v>
      </c>
      <c r="C45" s="160" t="s">
        <v>153</v>
      </c>
      <c r="D45" s="161"/>
      <c r="E45" s="162" t="s">
        <v>154</v>
      </c>
      <c r="F45" s="163"/>
      <c r="G45" s="164">
        <f>-SUM(G46:G52)</f>
        <v>0</v>
      </c>
      <c r="H45" s="165"/>
    </row>
    <row r="46" spans="1:8" s="101" customFormat="1" ht="17.25" customHeight="1" thickBot="1">
      <c r="A46" s="166"/>
      <c r="B46" s="148" t="s">
        <v>192</v>
      </c>
      <c r="C46" s="130"/>
      <c r="D46" s="129"/>
      <c r="E46" s="130" t="s">
        <v>141</v>
      </c>
      <c r="F46" s="131"/>
      <c r="G46" s="132">
        <f t="shared" ref="G46:G52" si="3">IF(E46="","",(C46*VLOOKUP(E46,$AD$1:$AE$5,2)/VLOOKUP($G$8,$AD$1:$AE$5,2)))</f>
        <v>0</v>
      </c>
      <c r="H46" s="133"/>
    </row>
    <row r="47" spans="1:8" s="101" customFormat="1" ht="17.25" customHeight="1" thickBot="1">
      <c r="A47" s="166"/>
      <c r="B47" s="148" t="s">
        <v>193</v>
      </c>
      <c r="C47" s="130"/>
      <c r="D47" s="129"/>
      <c r="E47" s="130" t="s">
        <v>141</v>
      </c>
      <c r="F47" s="131"/>
      <c r="G47" s="132">
        <f t="shared" si="3"/>
        <v>0</v>
      </c>
      <c r="H47" s="133"/>
    </row>
    <row r="48" spans="1:8" s="101" customFormat="1" ht="17.25" customHeight="1" thickBot="1">
      <c r="A48" s="166"/>
      <c r="B48" s="148" t="s">
        <v>194</v>
      </c>
      <c r="C48" s="130"/>
      <c r="D48" s="129"/>
      <c r="E48" s="130" t="s">
        <v>141</v>
      </c>
      <c r="F48" s="131"/>
      <c r="G48" s="132">
        <f t="shared" si="3"/>
        <v>0</v>
      </c>
      <c r="H48" s="133"/>
    </row>
    <row r="49" spans="1:8" s="101" customFormat="1" ht="17.25" customHeight="1" thickBot="1">
      <c r="A49" s="166"/>
      <c r="B49" s="148" t="s">
        <v>195</v>
      </c>
      <c r="C49" s="130"/>
      <c r="D49" s="129"/>
      <c r="E49" s="130" t="s">
        <v>141</v>
      </c>
      <c r="F49" s="131"/>
      <c r="G49" s="132">
        <f t="shared" si="3"/>
        <v>0</v>
      </c>
      <c r="H49" s="133"/>
    </row>
    <row r="50" spans="1:8" s="101" customFormat="1" ht="17.25" customHeight="1" thickBot="1">
      <c r="A50" s="166"/>
      <c r="B50" s="148" t="s">
        <v>196</v>
      </c>
      <c r="C50" s="130"/>
      <c r="D50" s="129"/>
      <c r="E50" s="130" t="s">
        <v>141</v>
      </c>
      <c r="F50" s="131"/>
      <c r="G50" s="132">
        <f t="shared" si="3"/>
        <v>0</v>
      </c>
      <c r="H50" s="133"/>
    </row>
    <row r="51" spans="1:8" s="101" customFormat="1" ht="17.25" customHeight="1" thickBot="1">
      <c r="A51" s="166"/>
      <c r="B51" s="148" t="s">
        <v>197</v>
      </c>
      <c r="C51" s="130"/>
      <c r="D51" s="129"/>
      <c r="E51" s="130" t="s">
        <v>141</v>
      </c>
      <c r="F51" s="131"/>
      <c r="G51" s="132">
        <f t="shared" si="3"/>
        <v>0</v>
      </c>
      <c r="H51" s="133"/>
    </row>
    <row r="52" spans="1:8" s="101" customFormat="1" ht="17.25" customHeight="1" thickBot="1">
      <c r="A52" s="166"/>
      <c r="B52" s="134" t="s">
        <v>168</v>
      </c>
      <c r="C52" s="135"/>
      <c r="D52" s="136"/>
      <c r="E52" s="130" t="s">
        <v>147</v>
      </c>
      <c r="F52" s="137"/>
      <c r="G52" s="132">
        <f t="shared" si="3"/>
        <v>0</v>
      </c>
      <c r="H52" s="138"/>
    </row>
    <row r="53" spans="1:8" s="101" customFormat="1" ht="17.25" customHeight="1" thickBot="1">
      <c r="A53" s="167"/>
      <c r="B53" s="168" t="s">
        <v>159</v>
      </c>
      <c r="C53" s="169" t="s">
        <v>153</v>
      </c>
      <c r="D53" s="170"/>
      <c r="E53" s="171" t="s">
        <v>154</v>
      </c>
      <c r="F53" s="172"/>
      <c r="G53" s="173">
        <f>-SUM(G54:G67)</f>
        <v>0</v>
      </c>
      <c r="H53" s="174"/>
    </row>
    <row r="54" spans="1:8" s="101" customFormat="1" ht="17.25" customHeight="1" thickBot="1">
      <c r="A54" s="175"/>
      <c r="B54" s="148" t="s">
        <v>198</v>
      </c>
      <c r="C54" s="130"/>
      <c r="D54" s="129"/>
      <c r="E54" s="130" t="s">
        <v>147</v>
      </c>
      <c r="F54" s="131"/>
      <c r="G54" s="132">
        <f t="shared" ref="G54:G67" si="4">IF(E54="","",(C54*VLOOKUP(E54,$AD$1:$AE$5,2)/VLOOKUP($G$8,$AD$1:$AE$5,2)))</f>
        <v>0</v>
      </c>
      <c r="H54" s="133"/>
    </row>
    <row r="55" spans="1:8" s="101" customFormat="1" ht="17.25" customHeight="1" thickBot="1">
      <c r="A55" s="175"/>
      <c r="B55" s="148" t="s">
        <v>199</v>
      </c>
      <c r="C55" s="130"/>
      <c r="D55" s="129"/>
      <c r="E55" s="130" t="s">
        <v>147</v>
      </c>
      <c r="F55" s="131"/>
      <c r="G55" s="132">
        <f t="shared" si="4"/>
        <v>0</v>
      </c>
      <c r="H55" s="133"/>
    </row>
    <row r="56" spans="1:8" s="101" customFormat="1" ht="17.25" customHeight="1" thickBot="1">
      <c r="A56" s="175"/>
      <c r="B56" s="148" t="s">
        <v>200</v>
      </c>
      <c r="C56" s="130"/>
      <c r="D56" s="129"/>
      <c r="E56" s="130" t="s">
        <v>147</v>
      </c>
      <c r="F56" s="131"/>
      <c r="G56" s="132">
        <f t="shared" si="4"/>
        <v>0</v>
      </c>
      <c r="H56" s="133"/>
    </row>
    <row r="57" spans="1:8" s="101" customFormat="1" ht="17.25" customHeight="1" thickBot="1">
      <c r="A57" s="175"/>
      <c r="B57" s="148" t="s">
        <v>201</v>
      </c>
      <c r="C57" s="130"/>
      <c r="D57" s="129"/>
      <c r="E57" s="130" t="s">
        <v>147</v>
      </c>
      <c r="F57" s="131"/>
      <c r="G57" s="132">
        <f t="shared" si="4"/>
        <v>0</v>
      </c>
      <c r="H57" s="133"/>
    </row>
    <row r="58" spans="1:8" s="101" customFormat="1" ht="17.25" customHeight="1" thickBot="1">
      <c r="A58" s="175"/>
      <c r="B58" s="148" t="s">
        <v>202</v>
      </c>
      <c r="C58" s="130"/>
      <c r="D58" s="129"/>
      <c r="E58" s="130" t="s">
        <v>147</v>
      </c>
      <c r="F58" s="131"/>
      <c r="G58" s="132">
        <f t="shared" si="4"/>
        <v>0</v>
      </c>
      <c r="H58" s="133"/>
    </row>
    <row r="59" spans="1:8" s="101" customFormat="1" ht="17.25" customHeight="1" thickBot="1">
      <c r="A59" s="175"/>
      <c r="B59" s="148" t="s">
        <v>203</v>
      </c>
      <c r="C59" s="130"/>
      <c r="D59" s="129"/>
      <c r="E59" s="130" t="s">
        <v>147</v>
      </c>
      <c r="F59" s="131"/>
      <c r="G59" s="132">
        <f t="shared" si="4"/>
        <v>0</v>
      </c>
      <c r="H59" s="133"/>
    </row>
    <row r="60" spans="1:8" s="101" customFormat="1" ht="17.25" customHeight="1" thickBot="1">
      <c r="A60" s="175"/>
      <c r="B60" s="148" t="s">
        <v>204</v>
      </c>
      <c r="C60" s="130"/>
      <c r="D60" s="129"/>
      <c r="E60" s="130" t="s">
        <v>147</v>
      </c>
      <c r="F60" s="131"/>
      <c r="G60" s="132">
        <f t="shared" si="4"/>
        <v>0</v>
      </c>
      <c r="H60" s="133"/>
    </row>
    <row r="61" spans="1:8" s="101" customFormat="1" ht="17.25" customHeight="1" thickBot="1">
      <c r="A61" s="175"/>
      <c r="B61" s="148" t="s">
        <v>205</v>
      </c>
      <c r="C61" s="130"/>
      <c r="D61" s="129"/>
      <c r="E61" s="130" t="s">
        <v>147</v>
      </c>
      <c r="F61" s="131"/>
      <c r="G61" s="132">
        <f t="shared" si="4"/>
        <v>0</v>
      </c>
      <c r="H61" s="133"/>
    </row>
    <row r="62" spans="1:8" s="101" customFormat="1" ht="17.25" customHeight="1" thickBot="1">
      <c r="A62" s="175"/>
      <c r="B62" s="148" t="s">
        <v>206</v>
      </c>
      <c r="C62" s="130"/>
      <c r="D62" s="129"/>
      <c r="E62" s="130" t="s">
        <v>147</v>
      </c>
      <c r="F62" s="131"/>
      <c r="G62" s="132">
        <f t="shared" si="4"/>
        <v>0</v>
      </c>
      <c r="H62" s="133"/>
    </row>
    <row r="63" spans="1:8" s="101" customFormat="1" ht="17.25" customHeight="1" thickBot="1">
      <c r="A63" s="175"/>
      <c r="B63" s="148" t="s">
        <v>207</v>
      </c>
      <c r="C63" s="130"/>
      <c r="D63" s="129"/>
      <c r="E63" s="130" t="s">
        <v>147</v>
      </c>
      <c r="F63" s="131"/>
      <c r="G63" s="132">
        <f t="shared" si="4"/>
        <v>0</v>
      </c>
      <c r="H63" s="133"/>
    </row>
    <row r="64" spans="1:8" s="101" customFormat="1" ht="17.25" customHeight="1" thickBot="1">
      <c r="A64" s="175"/>
      <c r="B64" s="148" t="s">
        <v>208</v>
      </c>
      <c r="C64" s="130"/>
      <c r="D64" s="129"/>
      <c r="E64" s="130" t="s">
        <v>147</v>
      </c>
      <c r="F64" s="131"/>
      <c r="G64" s="132">
        <f t="shared" si="4"/>
        <v>0</v>
      </c>
      <c r="H64" s="133"/>
    </row>
    <row r="65" spans="1:8" s="101" customFormat="1" ht="17.25" customHeight="1" thickBot="1">
      <c r="A65" s="175"/>
      <c r="B65" s="148" t="s">
        <v>209</v>
      </c>
      <c r="C65" s="130"/>
      <c r="D65" s="129"/>
      <c r="E65" s="130" t="s">
        <v>147</v>
      </c>
      <c r="F65" s="131"/>
      <c r="G65" s="132">
        <f t="shared" si="4"/>
        <v>0</v>
      </c>
      <c r="H65" s="133"/>
    </row>
    <row r="66" spans="1:8" s="101" customFormat="1" ht="17.25" customHeight="1" thickBot="1">
      <c r="A66" s="175"/>
      <c r="B66" s="148" t="s">
        <v>210</v>
      </c>
      <c r="C66" s="130"/>
      <c r="D66" s="129"/>
      <c r="E66" s="130" t="s">
        <v>147</v>
      </c>
      <c r="F66" s="131"/>
      <c r="G66" s="132">
        <f t="shared" si="4"/>
        <v>0</v>
      </c>
      <c r="H66" s="133"/>
    </row>
    <row r="67" spans="1:8" s="101" customFormat="1" ht="17.25" customHeight="1" thickBot="1">
      <c r="A67" s="175"/>
      <c r="B67" s="134" t="s">
        <v>168</v>
      </c>
      <c r="C67" s="135"/>
      <c r="D67" s="136"/>
      <c r="E67" s="130" t="s">
        <v>147</v>
      </c>
      <c r="F67" s="137"/>
      <c r="G67" s="132">
        <f t="shared" si="4"/>
        <v>0</v>
      </c>
      <c r="H67" s="138"/>
    </row>
    <row r="68" spans="1:8" s="101" customFormat="1" ht="17.25" customHeight="1" thickBot="1">
      <c r="A68" s="176"/>
      <c r="B68" s="177" t="s">
        <v>161</v>
      </c>
      <c r="C68" s="178" t="s">
        <v>153</v>
      </c>
      <c r="D68" s="179"/>
      <c r="E68" s="180" t="s">
        <v>154</v>
      </c>
      <c r="F68" s="181"/>
      <c r="G68" s="182">
        <f>-SUM(G69:G81)</f>
        <v>0</v>
      </c>
      <c r="H68" s="183"/>
    </row>
    <row r="69" spans="1:8" s="101" customFormat="1" ht="17.25" customHeight="1" thickBot="1">
      <c r="A69" s="184"/>
      <c r="B69" s="148" t="s">
        <v>211</v>
      </c>
      <c r="C69" s="130"/>
      <c r="D69" s="129"/>
      <c r="E69" s="130" t="s">
        <v>141</v>
      </c>
      <c r="F69" s="131"/>
      <c r="G69" s="132">
        <f t="shared" ref="G69:G81" si="5">IF(E69="","",(C69*VLOOKUP(E69,$AD$1:$AE$5,2)/VLOOKUP($G$8,$AD$1:$AE$5,2)))</f>
        <v>0</v>
      </c>
      <c r="H69" s="133"/>
    </row>
    <row r="70" spans="1:8" s="101" customFormat="1" ht="17.25" customHeight="1" thickBot="1">
      <c r="A70" s="184"/>
      <c r="B70" s="148" t="s">
        <v>212</v>
      </c>
      <c r="C70" s="130"/>
      <c r="D70" s="129"/>
      <c r="E70" s="130" t="s">
        <v>141</v>
      </c>
      <c r="F70" s="131"/>
      <c r="G70" s="132">
        <f t="shared" si="5"/>
        <v>0</v>
      </c>
      <c r="H70" s="133"/>
    </row>
    <row r="71" spans="1:8" s="101" customFormat="1" ht="17.25" customHeight="1" thickBot="1">
      <c r="A71" s="184"/>
      <c r="B71" s="148" t="s">
        <v>213</v>
      </c>
      <c r="C71" s="130"/>
      <c r="D71" s="129"/>
      <c r="E71" s="130" t="s">
        <v>141</v>
      </c>
      <c r="F71" s="131"/>
      <c r="G71" s="132">
        <f t="shared" si="5"/>
        <v>0</v>
      </c>
      <c r="H71" s="133"/>
    </row>
    <row r="72" spans="1:8" s="101" customFormat="1" ht="17.25" customHeight="1" thickBot="1">
      <c r="A72" s="184"/>
      <c r="B72" s="148" t="s">
        <v>214</v>
      </c>
      <c r="C72" s="130"/>
      <c r="D72" s="129"/>
      <c r="E72" s="130" t="s">
        <v>141</v>
      </c>
      <c r="F72" s="131"/>
      <c r="G72" s="132">
        <f t="shared" si="5"/>
        <v>0</v>
      </c>
      <c r="H72" s="133"/>
    </row>
    <row r="73" spans="1:8" s="101" customFormat="1" ht="17.25" customHeight="1" thickBot="1">
      <c r="A73" s="184"/>
      <c r="B73" s="148" t="s">
        <v>215</v>
      </c>
      <c r="C73" s="130"/>
      <c r="D73" s="129"/>
      <c r="E73" s="130" t="s">
        <v>141</v>
      </c>
      <c r="F73" s="131"/>
      <c r="G73" s="132">
        <f t="shared" si="5"/>
        <v>0</v>
      </c>
      <c r="H73" s="133"/>
    </row>
    <row r="74" spans="1:8" s="101" customFormat="1" ht="17.25" customHeight="1" thickBot="1">
      <c r="A74" s="184"/>
      <c r="B74" s="148" t="s">
        <v>216</v>
      </c>
      <c r="C74" s="130"/>
      <c r="D74" s="129"/>
      <c r="E74" s="130" t="s">
        <v>147</v>
      </c>
      <c r="F74" s="131"/>
      <c r="G74" s="132">
        <f t="shared" si="5"/>
        <v>0</v>
      </c>
      <c r="H74" s="133"/>
    </row>
    <row r="75" spans="1:8" s="101" customFormat="1" ht="17.25" customHeight="1" thickBot="1">
      <c r="A75" s="184"/>
      <c r="B75" s="148" t="s">
        <v>217</v>
      </c>
      <c r="C75" s="130"/>
      <c r="D75" s="129"/>
      <c r="E75" s="130" t="s">
        <v>147</v>
      </c>
      <c r="F75" s="131"/>
      <c r="G75" s="132">
        <f t="shared" si="5"/>
        <v>0</v>
      </c>
      <c r="H75" s="133"/>
    </row>
    <row r="76" spans="1:8" s="101" customFormat="1" ht="17.25" customHeight="1" thickBot="1">
      <c r="A76" s="184"/>
      <c r="B76" s="148" t="s">
        <v>218</v>
      </c>
      <c r="C76" s="130"/>
      <c r="D76" s="129"/>
      <c r="E76" s="130" t="s">
        <v>147</v>
      </c>
      <c r="F76" s="131"/>
      <c r="G76" s="132">
        <f t="shared" si="5"/>
        <v>0</v>
      </c>
      <c r="H76" s="133"/>
    </row>
    <row r="77" spans="1:8" s="101" customFormat="1" ht="17.25" customHeight="1" thickBot="1">
      <c r="A77" s="184"/>
      <c r="B77" s="148" t="s">
        <v>219</v>
      </c>
      <c r="C77" s="130"/>
      <c r="D77" s="129"/>
      <c r="E77" s="130" t="s">
        <v>147</v>
      </c>
      <c r="F77" s="131"/>
      <c r="G77" s="132">
        <f t="shared" si="5"/>
        <v>0</v>
      </c>
      <c r="H77" s="133"/>
    </row>
    <row r="78" spans="1:8" s="101" customFormat="1" ht="17.25" customHeight="1" thickBot="1">
      <c r="A78" s="184"/>
      <c r="B78" s="148" t="s">
        <v>220</v>
      </c>
      <c r="C78" s="130"/>
      <c r="D78" s="129"/>
      <c r="E78" s="130" t="s">
        <v>147</v>
      </c>
      <c r="F78" s="131"/>
      <c r="G78" s="132">
        <f t="shared" si="5"/>
        <v>0</v>
      </c>
      <c r="H78" s="133"/>
    </row>
    <row r="79" spans="1:8" s="101" customFormat="1" ht="17.25" customHeight="1" thickBot="1">
      <c r="A79" s="184"/>
      <c r="B79" s="148" t="s">
        <v>221</v>
      </c>
      <c r="C79" s="130"/>
      <c r="D79" s="129"/>
      <c r="E79" s="130" t="s">
        <v>139</v>
      </c>
      <c r="F79" s="131"/>
      <c r="G79" s="132">
        <f t="shared" si="5"/>
        <v>0</v>
      </c>
      <c r="H79" s="133"/>
    </row>
    <row r="80" spans="1:8" s="101" customFormat="1" ht="17.25" customHeight="1" thickBot="1">
      <c r="A80" s="184"/>
      <c r="B80" s="148" t="s">
        <v>222</v>
      </c>
      <c r="C80" s="130"/>
      <c r="D80" s="129"/>
      <c r="E80" s="130" t="s">
        <v>147</v>
      </c>
      <c r="F80" s="131"/>
      <c r="G80" s="132">
        <f t="shared" si="5"/>
        <v>0</v>
      </c>
      <c r="H80" s="133"/>
    </row>
    <row r="81" spans="1:8" s="101" customFormat="1" ht="17.25" customHeight="1" thickBot="1">
      <c r="A81" s="184"/>
      <c r="B81" s="134" t="s">
        <v>168</v>
      </c>
      <c r="C81" s="135"/>
      <c r="D81" s="136"/>
      <c r="E81" s="130" t="s">
        <v>147</v>
      </c>
      <c r="F81" s="137"/>
      <c r="G81" s="132">
        <f t="shared" si="5"/>
        <v>0</v>
      </c>
      <c r="H81" s="138"/>
    </row>
    <row r="82" spans="1:8" s="101" customFormat="1" ht="17.25" customHeight="1" thickBot="1">
      <c r="A82" s="185"/>
      <c r="B82" s="186" t="s">
        <v>163</v>
      </c>
      <c r="C82" s="187" t="s">
        <v>153</v>
      </c>
      <c r="D82" s="188"/>
      <c r="E82" s="189" t="s">
        <v>154</v>
      </c>
      <c r="F82" s="190"/>
      <c r="G82" s="191">
        <f>-SUM(G83:G90)</f>
        <v>0</v>
      </c>
      <c r="H82" s="192"/>
    </row>
    <row r="83" spans="1:8" s="101" customFormat="1" ht="17.25" customHeight="1" thickBot="1">
      <c r="A83" s="193"/>
      <c r="B83" s="148" t="s">
        <v>223</v>
      </c>
      <c r="C83" s="130"/>
      <c r="D83" s="129"/>
      <c r="E83" s="130" t="s">
        <v>141</v>
      </c>
      <c r="F83" s="131"/>
      <c r="G83" s="132">
        <f t="shared" ref="G83:G90" si="6">IF(E83="","",(C83*VLOOKUP(E83,$AD$1:$AE$5,2)/VLOOKUP($G$8,$AD$1:$AE$5,2)))</f>
        <v>0</v>
      </c>
      <c r="H83" s="133"/>
    </row>
    <row r="84" spans="1:8" s="101" customFormat="1" ht="17.25" customHeight="1" thickBot="1">
      <c r="A84" s="193"/>
      <c r="B84" s="148" t="s">
        <v>224</v>
      </c>
      <c r="C84" s="130"/>
      <c r="D84" s="129"/>
      <c r="E84" s="130" t="s">
        <v>141</v>
      </c>
      <c r="F84" s="131"/>
      <c r="G84" s="132">
        <f t="shared" si="6"/>
        <v>0</v>
      </c>
      <c r="H84" s="133"/>
    </row>
    <row r="85" spans="1:8" s="101" customFormat="1" ht="17.25" customHeight="1" thickBot="1">
      <c r="A85" s="193"/>
      <c r="B85" s="148" t="s">
        <v>225</v>
      </c>
      <c r="C85" s="130"/>
      <c r="D85" s="129"/>
      <c r="E85" s="130" t="s">
        <v>141</v>
      </c>
      <c r="F85" s="131"/>
      <c r="G85" s="132">
        <f t="shared" si="6"/>
        <v>0</v>
      </c>
      <c r="H85" s="133"/>
    </row>
    <row r="86" spans="1:8" s="101" customFormat="1" ht="17.25" customHeight="1" thickBot="1">
      <c r="A86" s="193"/>
      <c r="B86" s="148" t="s">
        <v>226</v>
      </c>
      <c r="C86" s="130"/>
      <c r="D86" s="129"/>
      <c r="E86" s="130" t="s">
        <v>139</v>
      </c>
      <c r="F86" s="131"/>
      <c r="G86" s="132">
        <f t="shared" si="6"/>
        <v>0</v>
      </c>
      <c r="H86" s="133"/>
    </row>
    <row r="87" spans="1:8" s="101" customFormat="1" ht="17.25" customHeight="1" thickBot="1">
      <c r="A87" s="193"/>
      <c r="B87" s="148" t="s">
        <v>227</v>
      </c>
      <c r="C87" s="130"/>
      <c r="D87" s="129"/>
      <c r="E87" s="130" t="s">
        <v>139</v>
      </c>
      <c r="F87" s="131"/>
      <c r="G87" s="132">
        <f t="shared" si="6"/>
        <v>0</v>
      </c>
      <c r="H87" s="133"/>
    </row>
    <row r="88" spans="1:8" s="101" customFormat="1" ht="17.25" customHeight="1" thickBot="1">
      <c r="A88" s="193"/>
      <c r="B88" s="148" t="s">
        <v>228</v>
      </c>
      <c r="C88" s="130"/>
      <c r="D88" s="129"/>
      <c r="E88" s="130" t="s">
        <v>147</v>
      </c>
      <c r="F88" s="131"/>
      <c r="G88" s="132">
        <f t="shared" si="6"/>
        <v>0</v>
      </c>
      <c r="H88" s="133"/>
    </row>
    <row r="89" spans="1:8" s="101" customFormat="1" ht="17.25" customHeight="1" thickBot="1">
      <c r="A89" s="193"/>
      <c r="B89" s="148" t="s">
        <v>229</v>
      </c>
      <c r="C89" s="130"/>
      <c r="D89" s="129"/>
      <c r="E89" s="130" t="s">
        <v>139</v>
      </c>
      <c r="F89" s="131"/>
      <c r="G89" s="132">
        <f t="shared" si="6"/>
        <v>0</v>
      </c>
      <c r="H89" s="133"/>
    </row>
    <row r="90" spans="1:8" s="101" customFormat="1" ht="17.25" customHeight="1" thickBot="1">
      <c r="A90" s="193"/>
      <c r="B90" s="134" t="s">
        <v>168</v>
      </c>
      <c r="C90" s="135"/>
      <c r="D90" s="136"/>
      <c r="E90" s="130" t="s">
        <v>147</v>
      </c>
      <c r="F90" s="137"/>
      <c r="G90" s="132">
        <f t="shared" si="6"/>
        <v>0</v>
      </c>
      <c r="H90" s="138"/>
    </row>
    <row r="91" spans="1:8" s="101" customFormat="1" ht="17.25" customHeight="1" thickBot="1">
      <c r="A91" s="194"/>
      <c r="B91" s="195" t="s">
        <v>165</v>
      </c>
      <c r="C91" s="196" t="s">
        <v>153</v>
      </c>
      <c r="D91" s="197"/>
      <c r="E91" s="198" t="s">
        <v>154</v>
      </c>
      <c r="F91" s="199"/>
      <c r="G91" s="200">
        <f>-SUM(G92:G102)</f>
        <v>0</v>
      </c>
      <c r="H91" s="201"/>
    </row>
    <row r="92" spans="1:8" s="101" customFormat="1" ht="17.25" customHeight="1" thickBot="1">
      <c r="A92" s="194"/>
      <c r="B92" s="148" t="s">
        <v>230</v>
      </c>
      <c r="C92" s="130"/>
      <c r="D92" s="129"/>
      <c r="E92" s="130" t="s">
        <v>147</v>
      </c>
      <c r="F92" s="131"/>
      <c r="G92" s="132">
        <f t="shared" ref="G92:G102" si="7">IF(E92="","",(C92*VLOOKUP(E92,$AD$1:$AE$5,2)/VLOOKUP($G$8,$AD$1:$AE$5,2)))</f>
        <v>0</v>
      </c>
      <c r="H92" s="133"/>
    </row>
    <row r="93" spans="1:8" s="101" customFormat="1" ht="17.25" customHeight="1" thickBot="1">
      <c r="A93" s="194"/>
      <c r="B93" s="148" t="s">
        <v>231</v>
      </c>
      <c r="C93" s="130"/>
      <c r="D93" s="129"/>
      <c r="E93" s="130" t="s">
        <v>147</v>
      </c>
      <c r="F93" s="131"/>
      <c r="G93" s="132">
        <f t="shared" si="7"/>
        <v>0</v>
      </c>
      <c r="H93" s="133"/>
    </row>
    <row r="94" spans="1:8" s="101" customFormat="1" ht="17.25" customHeight="1" thickBot="1">
      <c r="A94" s="194"/>
      <c r="B94" s="148" t="s">
        <v>232</v>
      </c>
      <c r="C94" s="130"/>
      <c r="D94" s="129"/>
      <c r="E94" s="130" t="s">
        <v>147</v>
      </c>
      <c r="F94" s="131"/>
      <c r="G94" s="132">
        <f t="shared" si="7"/>
        <v>0</v>
      </c>
      <c r="H94" s="133"/>
    </row>
    <row r="95" spans="1:8" s="101" customFormat="1" ht="17.25" customHeight="1" thickBot="1">
      <c r="A95" s="194"/>
      <c r="B95" s="148" t="s">
        <v>233</v>
      </c>
      <c r="C95" s="130"/>
      <c r="D95" s="129"/>
      <c r="E95" s="130" t="s">
        <v>147</v>
      </c>
      <c r="F95" s="131"/>
      <c r="G95" s="132">
        <f t="shared" si="7"/>
        <v>0</v>
      </c>
      <c r="H95" s="133"/>
    </row>
    <row r="96" spans="1:8" s="101" customFormat="1" ht="17.25" customHeight="1" thickBot="1">
      <c r="A96" s="194"/>
      <c r="B96" s="148" t="s">
        <v>234</v>
      </c>
      <c r="C96" s="130"/>
      <c r="D96" s="129"/>
      <c r="E96" s="130" t="s">
        <v>147</v>
      </c>
      <c r="F96" s="131"/>
      <c r="G96" s="132">
        <f t="shared" si="7"/>
        <v>0</v>
      </c>
      <c r="H96" s="133"/>
    </row>
    <row r="97" spans="1:8" s="101" customFormat="1" ht="17.25" customHeight="1" thickBot="1">
      <c r="A97" s="194"/>
      <c r="B97" s="148" t="s">
        <v>235</v>
      </c>
      <c r="C97" s="130"/>
      <c r="D97" s="129"/>
      <c r="E97" s="130" t="s">
        <v>147</v>
      </c>
      <c r="F97" s="131"/>
      <c r="G97" s="132">
        <f t="shared" si="7"/>
        <v>0</v>
      </c>
      <c r="H97" s="133"/>
    </row>
    <row r="98" spans="1:8" s="101" customFormat="1" ht="17.25" customHeight="1" thickBot="1">
      <c r="A98" s="194"/>
      <c r="B98" s="148" t="s">
        <v>236</v>
      </c>
      <c r="C98" s="130"/>
      <c r="D98" s="129"/>
      <c r="E98" s="130" t="s">
        <v>147</v>
      </c>
      <c r="F98" s="131"/>
      <c r="G98" s="132">
        <f t="shared" si="7"/>
        <v>0</v>
      </c>
      <c r="H98" s="133"/>
    </row>
    <row r="99" spans="1:8" s="101" customFormat="1" ht="17.25" customHeight="1" thickBot="1">
      <c r="A99" s="194"/>
      <c r="B99" s="148" t="s">
        <v>237</v>
      </c>
      <c r="C99" s="130"/>
      <c r="D99" s="129"/>
      <c r="E99" s="130" t="s">
        <v>147</v>
      </c>
      <c r="F99" s="131"/>
      <c r="G99" s="132">
        <f t="shared" si="7"/>
        <v>0</v>
      </c>
      <c r="H99" s="133"/>
    </row>
    <row r="100" spans="1:8" s="101" customFormat="1" ht="17.25" customHeight="1" thickBot="1">
      <c r="A100" s="194"/>
      <c r="B100" s="148" t="s">
        <v>238</v>
      </c>
      <c r="C100" s="130"/>
      <c r="D100" s="129"/>
      <c r="E100" s="130" t="s">
        <v>147</v>
      </c>
      <c r="F100" s="131"/>
      <c r="G100" s="132">
        <f t="shared" si="7"/>
        <v>0</v>
      </c>
      <c r="H100" s="133"/>
    </row>
    <row r="101" spans="1:8" s="101" customFormat="1" ht="17.25" customHeight="1" thickBot="1">
      <c r="A101" s="194"/>
      <c r="B101" s="148" t="s">
        <v>239</v>
      </c>
      <c r="C101" s="130"/>
      <c r="D101" s="129"/>
      <c r="E101" s="130" t="s">
        <v>147</v>
      </c>
      <c r="F101" s="131"/>
      <c r="G101" s="132">
        <f t="shared" si="7"/>
        <v>0</v>
      </c>
      <c r="H101" s="133"/>
    </row>
    <row r="102" spans="1:8" s="101" customFormat="1" ht="17.25" customHeight="1" thickBot="1">
      <c r="A102" s="194"/>
      <c r="B102" s="134" t="s">
        <v>168</v>
      </c>
      <c r="C102" s="135"/>
      <c r="D102" s="136"/>
      <c r="E102" s="130" t="s">
        <v>147</v>
      </c>
      <c r="F102" s="202"/>
      <c r="G102" s="132">
        <f t="shared" si="7"/>
        <v>0</v>
      </c>
      <c r="H102" s="203"/>
    </row>
    <row r="103" spans="1:8" s="101" customFormat="1" ht="17.25" customHeight="1" thickTop="1">
      <c r="A103" s="204"/>
      <c r="B103" s="205" t="s">
        <v>240</v>
      </c>
      <c r="C103" s="206"/>
      <c r="D103" s="206"/>
      <c r="E103" s="206"/>
      <c r="F103" s="206"/>
      <c r="G103" s="207">
        <f>G9+G18+G32+G45+G53+G68+G82+G91</f>
        <v>0</v>
      </c>
      <c r="H103" s="208"/>
    </row>
    <row r="104" spans="1:8" s="101" customFormat="1" ht="17.25" customHeight="1">
      <c r="A104" s="209"/>
      <c r="B104" s="210" t="str">
        <f>IF(G103&gt;=0,"Congratulations!Your budget is in surplus.","You are spending more than you earn.")</f>
        <v>Congratulations!Your budget is in surplus.</v>
      </c>
      <c r="C104" s="211"/>
      <c r="D104" s="211"/>
      <c r="E104" s="211"/>
      <c r="F104" s="211"/>
      <c r="G104" s="212"/>
      <c r="H104" s="213"/>
    </row>
    <row r="105" spans="1:8" s="101" customFormat="1" ht="17.25" customHeight="1">
      <c r="A105" s="209"/>
      <c r="B105" s="214"/>
      <c r="C105" s="211"/>
      <c r="D105" s="211"/>
      <c r="E105" s="211"/>
      <c r="F105" s="211"/>
      <c r="G105" s="212"/>
      <c r="H105" s="213"/>
    </row>
    <row r="106" spans="1:8" s="101" customFormat="1" ht="17.25" customHeight="1">
      <c r="A106" s="209"/>
      <c r="B106" s="214"/>
      <c r="C106" s="211"/>
      <c r="D106" s="211"/>
      <c r="E106" s="211"/>
      <c r="F106" s="211"/>
      <c r="G106" s="212"/>
      <c r="H106" s="213"/>
    </row>
    <row r="107" spans="1:8" s="101" customFormat="1" ht="17.25" customHeight="1">
      <c r="A107" s="209"/>
      <c r="B107" s="214"/>
      <c r="C107" s="211"/>
      <c r="D107" s="211"/>
      <c r="E107" s="211"/>
      <c r="F107" s="211"/>
      <c r="G107" s="212"/>
      <c r="H107" s="213"/>
    </row>
    <row r="108" spans="1:8" s="101" customFormat="1" ht="17.25" customHeight="1">
      <c r="A108" s="209"/>
      <c r="B108" s="214"/>
      <c r="C108" s="211"/>
      <c r="D108" s="211"/>
      <c r="E108" s="211"/>
      <c r="F108" s="211"/>
      <c r="G108" s="212"/>
      <c r="H108" s="213"/>
    </row>
    <row r="109" spans="1:8" s="101" customFormat="1" ht="17.25" customHeight="1">
      <c r="A109" s="209"/>
      <c r="B109" s="214"/>
      <c r="C109" s="211"/>
      <c r="D109" s="211"/>
      <c r="E109" s="211"/>
      <c r="F109" s="211"/>
      <c r="G109" s="212"/>
      <c r="H109" s="213"/>
    </row>
    <row r="110" spans="1:8" s="101" customFormat="1" ht="17.25" customHeight="1">
      <c r="A110" s="209"/>
      <c r="B110" s="214"/>
      <c r="C110" s="211"/>
      <c r="D110" s="211"/>
      <c r="E110" s="211"/>
      <c r="F110" s="211"/>
      <c r="G110" s="212"/>
      <c r="H110" s="213"/>
    </row>
    <row r="111" spans="1:8" s="101" customFormat="1" ht="17.25" customHeight="1">
      <c r="A111" s="209"/>
      <c r="B111" s="214"/>
      <c r="C111" s="211"/>
      <c r="D111" s="211"/>
      <c r="E111" s="211"/>
      <c r="F111" s="211"/>
      <c r="G111" s="212"/>
      <c r="H111" s="213"/>
    </row>
    <row r="112" spans="1:8" s="101" customFormat="1" ht="17.25" customHeight="1">
      <c r="A112" s="209"/>
      <c r="B112" s="214"/>
      <c r="C112" s="211"/>
      <c r="D112" s="211"/>
      <c r="E112" s="211"/>
      <c r="F112" s="211"/>
      <c r="G112" s="212"/>
      <c r="H112" s="213"/>
    </row>
    <row r="113" spans="1:31" s="101" customFormat="1" ht="17.25" customHeight="1">
      <c r="A113" s="209"/>
      <c r="B113" s="214"/>
      <c r="C113" s="211"/>
      <c r="D113" s="211"/>
      <c r="E113" s="211"/>
      <c r="F113" s="211"/>
      <c r="G113" s="212"/>
      <c r="H113" s="213"/>
    </row>
    <row r="114" spans="1:31" s="101" customFormat="1" ht="17.25" customHeight="1">
      <c r="A114" s="209"/>
      <c r="B114" s="214"/>
      <c r="C114" s="211"/>
      <c r="D114" s="211"/>
      <c r="E114" s="211"/>
      <c r="F114" s="211"/>
      <c r="G114" s="212"/>
      <c r="H114" s="213"/>
    </row>
    <row r="115" spans="1:31" s="101" customFormat="1" ht="17.25" customHeight="1">
      <c r="A115" s="209"/>
      <c r="B115" s="214"/>
      <c r="C115" s="211"/>
      <c r="D115" s="211"/>
      <c r="E115" s="211"/>
      <c r="F115" s="211"/>
      <c r="G115" s="212"/>
      <c r="H115" s="213"/>
    </row>
    <row r="116" spans="1:31" s="101" customFormat="1" ht="17.25" customHeight="1">
      <c r="A116" s="209"/>
      <c r="B116" s="214"/>
      <c r="C116" s="211"/>
      <c r="D116" s="211"/>
      <c r="E116" s="211"/>
      <c r="F116" s="211"/>
      <c r="G116" s="212"/>
      <c r="H116" s="213"/>
    </row>
    <row r="117" spans="1:31" s="101" customFormat="1" ht="17.25" customHeight="1">
      <c r="A117" s="209"/>
      <c r="B117" s="214"/>
      <c r="C117" s="211"/>
      <c r="D117" s="211"/>
      <c r="E117" s="211"/>
      <c r="F117" s="211"/>
      <c r="G117" s="212"/>
      <c r="H117" s="213"/>
    </row>
    <row r="118" spans="1:31" s="101" customFormat="1" ht="17.25" customHeight="1" thickBot="1">
      <c r="A118" s="209"/>
      <c r="B118" s="215"/>
      <c r="C118" s="215"/>
      <c r="D118" s="215"/>
      <c r="E118" s="215"/>
      <c r="F118" s="215"/>
      <c r="G118" s="216"/>
      <c r="H118" s="217"/>
    </row>
    <row r="119" spans="1:31" s="101" customFormat="1" ht="17.25" customHeight="1" thickTop="1">
      <c r="G119" s="102"/>
    </row>
    <row r="120" spans="1:31" s="101" customFormat="1" ht="17.25" customHeight="1">
      <c r="G120" s="102"/>
    </row>
    <row r="121" spans="1:31" ht="17.25" customHeight="1">
      <c r="AD121" s="101"/>
      <c r="AE121" s="101"/>
    </row>
  </sheetData>
  <sheetProtection sheet="1" objects="1" scenarios="1" selectLockedCells="1"/>
  <protectedRanges>
    <protectedRange sqref="G8" name="Total view"/>
    <protectedRange sqref="E10:E17 E19:E31 E33:E44 E46:E52 E54:E67 E69:E81 E83:E90 E92:E102" name="Frequency"/>
    <protectedRange sqref="B10:B17 B19:B31 B33:B44 B46:B52 B54:B67 B69:B81 B83:B90 B92:B102" name="Item"/>
    <protectedRange sqref="C10:C17 C19:C31 C33:C44 C46:C52 C54:C67 C69:C81 C83:C90 C92:C102" name="Amount"/>
  </protectedRanges>
  <dataValidations count="1">
    <dataValidation type="list" allowBlank="1" showInputMessage="1" showErrorMessage="1" sqref="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formula1>$AA$1:$AA$5</formula1>
    </dataValidation>
  </dataValidations>
  <pageMargins left="0.25" right="0.25" top="0.75" bottom="0.75" header="0.3" footer="0.3"/>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$AC$1:$AC$6</xm:f>
          </x14:formula1>
          <xm:sqref>E10:E17 JA10:JA17 SW10:SW17 ACS10:ACS17 AMO10:AMO17 AWK10:AWK17 BGG10:BGG17 BQC10:BQC17 BZY10:BZY17 CJU10:CJU17 CTQ10:CTQ17 DDM10:DDM17 DNI10:DNI17 DXE10:DXE17 EHA10:EHA17 EQW10:EQW17 FAS10:FAS17 FKO10:FKO17 FUK10:FUK17 GEG10:GEG17 GOC10:GOC17 GXY10:GXY17 HHU10:HHU17 HRQ10:HRQ17 IBM10:IBM17 ILI10:ILI17 IVE10:IVE17 JFA10:JFA17 JOW10:JOW17 JYS10:JYS17 KIO10:KIO17 KSK10:KSK17 LCG10:LCG17 LMC10:LMC17 LVY10:LVY17 MFU10:MFU17 MPQ10:MPQ17 MZM10:MZM17 NJI10:NJI17 NTE10:NTE17 ODA10:ODA17 OMW10:OMW17 OWS10:OWS17 PGO10:PGO17 PQK10:PQK17 QAG10:QAG17 QKC10:QKC17 QTY10:QTY17 RDU10:RDU17 RNQ10:RNQ17 RXM10:RXM17 SHI10:SHI17 SRE10:SRE17 TBA10:TBA17 TKW10:TKW17 TUS10:TUS17 UEO10:UEO17 UOK10:UOK17 UYG10:UYG17 VIC10:VIC17 VRY10:VRY17 WBU10:WBU17 WLQ10:WLQ17 WVM10:WVM17 E65546:E65553 JA65546:JA65553 SW65546:SW65553 ACS65546:ACS65553 AMO65546:AMO65553 AWK65546:AWK65553 BGG65546:BGG65553 BQC65546:BQC65553 BZY65546:BZY65553 CJU65546:CJU65553 CTQ65546:CTQ65553 DDM65546:DDM65553 DNI65546:DNI65553 DXE65546:DXE65553 EHA65546:EHA65553 EQW65546:EQW65553 FAS65546:FAS65553 FKO65546:FKO65553 FUK65546:FUK65553 GEG65546:GEG65553 GOC65546:GOC65553 GXY65546:GXY65553 HHU65546:HHU65553 HRQ65546:HRQ65553 IBM65546:IBM65553 ILI65546:ILI65553 IVE65546:IVE65553 JFA65546:JFA65553 JOW65546:JOW65553 JYS65546:JYS65553 KIO65546:KIO65553 KSK65546:KSK65553 LCG65546:LCG65553 LMC65546:LMC65553 LVY65546:LVY65553 MFU65546:MFU65553 MPQ65546:MPQ65553 MZM65546:MZM65553 NJI65546:NJI65553 NTE65546:NTE65553 ODA65546:ODA65553 OMW65546:OMW65553 OWS65546:OWS65553 PGO65546:PGO65553 PQK65546:PQK65553 QAG65546:QAG65553 QKC65546:QKC65553 QTY65546:QTY65553 RDU65546:RDU65553 RNQ65546:RNQ65553 RXM65546:RXM65553 SHI65546:SHI65553 SRE65546:SRE65553 TBA65546:TBA65553 TKW65546:TKW65553 TUS65546:TUS65553 UEO65546:UEO65553 UOK65546:UOK65553 UYG65546:UYG65553 VIC65546:VIC65553 VRY65546:VRY65553 WBU65546:WBU65553 WLQ65546:WLQ65553 WVM65546:WVM65553 E131082:E131089 JA131082:JA131089 SW131082:SW131089 ACS131082:ACS131089 AMO131082:AMO131089 AWK131082:AWK131089 BGG131082:BGG131089 BQC131082:BQC131089 BZY131082:BZY131089 CJU131082:CJU131089 CTQ131082:CTQ131089 DDM131082:DDM131089 DNI131082:DNI131089 DXE131082:DXE131089 EHA131082:EHA131089 EQW131082:EQW131089 FAS131082:FAS131089 FKO131082:FKO131089 FUK131082:FUK131089 GEG131082:GEG131089 GOC131082:GOC131089 GXY131082:GXY131089 HHU131082:HHU131089 HRQ131082:HRQ131089 IBM131082:IBM131089 ILI131082:ILI131089 IVE131082:IVE131089 JFA131082:JFA131089 JOW131082:JOW131089 JYS131082:JYS131089 KIO131082:KIO131089 KSK131082:KSK131089 LCG131082:LCG131089 LMC131082:LMC131089 LVY131082:LVY131089 MFU131082:MFU131089 MPQ131082:MPQ131089 MZM131082:MZM131089 NJI131082:NJI131089 NTE131082:NTE131089 ODA131082:ODA131089 OMW131082:OMW131089 OWS131082:OWS131089 PGO131082:PGO131089 PQK131082:PQK131089 QAG131082:QAG131089 QKC131082:QKC131089 QTY131082:QTY131089 RDU131082:RDU131089 RNQ131082:RNQ131089 RXM131082:RXM131089 SHI131082:SHI131089 SRE131082:SRE131089 TBA131082:TBA131089 TKW131082:TKW131089 TUS131082:TUS131089 UEO131082:UEO131089 UOK131082:UOK131089 UYG131082:UYG131089 VIC131082:VIC131089 VRY131082:VRY131089 WBU131082:WBU131089 WLQ131082:WLQ131089 WVM131082:WVM131089 E196618:E196625 JA196618:JA196625 SW196618:SW196625 ACS196618:ACS196625 AMO196618:AMO196625 AWK196618:AWK196625 BGG196618:BGG196625 BQC196618:BQC196625 BZY196618:BZY196625 CJU196618:CJU196625 CTQ196618:CTQ196625 DDM196618:DDM196625 DNI196618:DNI196625 DXE196618:DXE196625 EHA196618:EHA196625 EQW196618:EQW196625 FAS196618:FAS196625 FKO196618:FKO196625 FUK196618:FUK196625 GEG196618:GEG196625 GOC196618:GOC196625 GXY196618:GXY196625 HHU196618:HHU196625 HRQ196618:HRQ196625 IBM196618:IBM196625 ILI196618:ILI196625 IVE196618:IVE196625 JFA196618:JFA196625 JOW196618:JOW196625 JYS196618:JYS196625 KIO196618:KIO196625 KSK196618:KSK196625 LCG196618:LCG196625 LMC196618:LMC196625 LVY196618:LVY196625 MFU196618:MFU196625 MPQ196618:MPQ196625 MZM196618:MZM196625 NJI196618:NJI196625 NTE196618:NTE196625 ODA196618:ODA196625 OMW196618:OMW196625 OWS196618:OWS196625 PGO196618:PGO196625 PQK196618:PQK196625 QAG196618:QAG196625 QKC196618:QKC196625 QTY196618:QTY196625 RDU196618:RDU196625 RNQ196618:RNQ196625 RXM196618:RXM196625 SHI196618:SHI196625 SRE196618:SRE196625 TBA196618:TBA196625 TKW196618:TKW196625 TUS196618:TUS196625 UEO196618:UEO196625 UOK196618:UOK196625 UYG196618:UYG196625 VIC196618:VIC196625 VRY196618:VRY196625 WBU196618:WBU196625 WLQ196618:WLQ196625 WVM196618:WVM196625 E262154:E262161 JA262154:JA262161 SW262154:SW262161 ACS262154:ACS262161 AMO262154:AMO262161 AWK262154:AWK262161 BGG262154:BGG262161 BQC262154:BQC262161 BZY262154:BZY262161 CJU262154:CJU262161 CTQ262154:CTQ262161 DDM262154:DDM262161 DNI262154:DNI262161 DXE262154:DXE262161 EHA262154:EHA262161 EQW262154:EQW262161 FAS262154:FAS262161 FKO262154:FKO262161 FUK262154:FUK262161 GEG262154:GEG262161 GOC262154:GOC262161 GXY262154:GXY262161 HHU262154:HHU262161 HRQ262154:HRQ262161 IBM262154:IBM262161 ILI262154:ILI262161 IVE262154:IVE262161 JFA262154:JFA262161 JOW262154:JOW262161 JYS262154:JYS262161 KIO262154:KIO262161 KSK262154:KSK262161 LCG262154:LCG262161 LMC262154:LMC262161 LVY262154:LVY262161 MFU262154:MFU262161 MPQ262154:MPQ262161 MZM262154:MZM262161 NJI262154:NJI262161 NTE262154:NTE262161 ODA262154:ODA262161 OMW262154:OMW262161 OWS262154:OWS262161 PGO262154:PGO262161 PQK262154:PQK262161 QAG262154:QAG262161 QKC262154:QKC262161 QTY262154:QTY262161 RDU262154:RDU262161 RNQ262154:RNQ262161 RXM262154:RXM262161 SHI262154:SHI262161 SRE262154:SRE262161 TBA262154:TBA262161 TKW262154:TKW262161 TUS262154:TUS262161 UEO262154:UEO262161 UOK262154:UOK262161 UYG262154:UYG262161 VIC262154:VIC262161 VRY262154:VRY262161 WBU262154:WBU262161 WLQ262154:WLQ262161 WVM262154:WVM262161 E327690:E327697 JA327690:JA327697 SW327690:SW327697 ACS327690:ACS327697 AMO327690:AMO327697 AWK327690:AWK327697 BGG327690:BGG327697 BQC327690:BQC327697 BZY327690:BZY327697 CJU327690:CJU327697 CTQ327690:CTQ327697 DDM327690:DDM327697 DNI327690:DNI327697 DXE327690:DXE327697 EHA327690:EHA327697 EQW327690:EQW327697 FAS327690:FAS327697 FKO327690:FKO327697 FUK327690:FUK327697 GEG327690:GEG327697 GOC327690:GOC327697 GXY327690:GXY327697 HHU327690:HHU327697 HRQ327690:HRQ327697 IBM327690:IBM327697 ILI327690:ILI327697 IVE327690:IVE327697 JFA327690:JFA327697 JOW327690:JOW327697 JYS327690:JYS327697 KIO327690:KIO327697 KSK327690:KSK327697 LCG327690:LCG327697 LMC327690:LMC327697 LVY327690:LVY327697 MFU327690:MFU327697 MPQ327690:MPQ327697 MZM327690:MZM327697 NJI327690:NJI327697 NTE327690:NTE327697 ODA327690:ODA327697 OMW327690:OMW327697 OWS327690:OWS327697 PGO327690:PGO327697 PQK327690:PQK327697 QAG327690:QAG327697 QKC327690:QKC327697 QTY327690:QTY327697 RDU327690:RDU327697 RNQ327690:RNQ327697 RXM327690:RXM327697 SHI327690:SHI327697 SRE327690:SRE327697 TBA327690:TBA327697 TKW327690:TKW327697 TUS327690:TUS327697 UEO327690:UEO327697 UOK327690:UOK327697 UYG327690:UYG327697 VIC327690:VIC327697 VRY327690:VRY327697 WBU327690:WBU327697 WLQ327690:WLQ327697 WVM327690:WVM327697 E393226:E393233 JA393226:JA393233 SW393226:SW393233 ACS393226:ACS393233 AMO393226:AMO393233 AWK393226:AWK393233 BGG393226:BGG393233 BQC393226:BQC393233 BZY393226:BZY393233 CJU393226:CJU393233 CTQ393226:CTQ393233 DDM393226:DDM393233 DNI393226:DNI393233 DXE393226:DXE393233 EHA393226:EHA393233 EQW393226:EQW393233 FAS393226:FAS393233 FKO393226:FKO393233 FUK393226:FUK393233 GEG393226:GEG393233 GOC393226:GOC393233 GXY393226:GXY393233 HHU393226:HHU393233 HRQ393226:HRQ393233 IBM393226:IBM393233 ILI393226:ILI393233 IVE393226:IVE393233 JFA393226:JFA393233 JOW393226:JOW393233 JYS393226:JYS393233 KIO393226:KIO393233 KSK393226:KSK393233 LCG393226:LCG393233 LMC393226:LMC393233 LVY393226:LVY393233 MFU393226:MFU393233 MPQ393226:MPQ393233 MZM393226:MZM393233 NJI393226:NJI393233 NTE393226:NTE393233 ODA393226:ODA393233 OMW393226:OMW393233 OWS393226:OWS393233 PGO393226:PGO393233 PQK393226:PQK393233 QAG393226:QAG393233 QKC393226:QKC393233 QTY393226:QTY393233 RDU393226:RDU393233 RNQ393226:RNQ393233 RXM393226:RXM393233 SHI393226:SHI393233 SRE393226:SRE393233 TBA393226:TBA393233 TKW393226:TKW393233 TUS393226:TUS393233 UEO393226:UEO393233 UOK393226:UOK393233 UYG393226:UYG393233 VIC393226:VIC393233 VRY393226:VRY393233 WBU393226:WBU393233 WLQ393226:WLQ393233 WVM393226:WVM393233 E458762:E458769 JA458762:JA458769 SW458762:SW458769 ACS458762:ACS458769 AMO458762:AMO458769 AWK458762:AWK458769 BGG458762:BGG458769 BQC458762:BQC458769 BZY458762:BZY458769 CJU458762:CJU458769 CTQ458762:CTQ458769 DDM458762:DDM458769 DNI458762:DNI458769 DXE458762:DXE458769 EHA458762:EHA458769 EQW458762:EQW458769 FAS458762:FAS458769 FKO458762:FKO458769 FUK458762:FUK458769 GEG458762:GEG458769 GOC458762:GOC458769 GXY458762:GXY458769 HHU458762:HHU458769 HRQ458762:HRQ458769 IBM458762:IBM458769 ILI458762:ILI458769 IVE458762:IVE458769 JFA458762:JFA458769 JOW458762:JOW458769 JYS458762:JYS458769 KIO458762:KIO458769 KSK458762:KSK458769 LCG458762:LCG458769 LMC458762:LMC458769 LVY458762:LVY458769 MFU458762:MFU458769 MPQ458762:MPQ458769 MZM458762:MZM458769 NJI458762:NJI458769 NTE458762:NTE458769 ODA458762:ODA458769 OMW458762:OMW458769 OWS458762:OWS458769 PGO458762:PGO458769 PQK458762:PQK458769 QAG458762:QAG458769 QKC458762:QKC458769 QTY458762:QTY458769 RDU458762:RDU458769 RNQ458762:RNQ458769 RXM458762:RXM458769 SHI458762:SHI458769 SRE458762:SRE458769 TBA458762:TBA458769 TKW458762:TKW458769 TUS458762:TUS458769 UEO458762:UEO458769 UOK458762:UOK458769 UYG458762:UYG458769 VIC458762:VIC458769 VRY458762:VRY458769 WBU458762:WBU458769 WLQ458762:WLQ458769 WVM458762:WVM458769 E524298:E524305 JA524298:JA524305 SW524298:SW524305 ACS524298:ACS524305 AMO524298:AMO524305 AWK524298:AWK524305 BGG524298:BGG524305 BQC524298:BQC524305 BZY524298:BZY524305 CJU524298:CJU524305 CTQ524298:CTQ524305 DDM524298:DDM524305 DNI524298:DNI524305 DXE524298:DXE524305 EHA524298:EHA524305 EQW524298:EQW524305 FAS524298:FAS524305 FKO524298:FKO524305 FUK524298:FUK524305 GEG524298:GEG524305 GOC524298:GOC524305 GXY524298:GXY524305 HHU524298:HHU524305 HRQ524298:HRQ524305 IBM524298:IBM524305 ILI524298:ILI524305 IVE524298:IVE524305 JFA524298:JFA524305 JOW524298:JOW524305 JYS524298:JYS524305 KIO524298:KIO524305 KSK524298:KSK524305 LCG524298:LCG524305 LMC524298:LMC524305 LVY524298:LVY524305 MFU524298:MFU524305 MPQ524298:MPQ524305 MZM524298:MZM524305 NJI524298:NJI524305 NTE524298:NTE524305 ODA524298:ODA524305 OMW524298:OMW524305 OWS524298:OWS524305 PGO524298:PGO524305 PQK524298:PQK524305 QAG524298:QAG524305 QKC524298:QKC524305 QTY524298:QTY524305 RDU524298:RDU524305 RNQ524298:RNQ524305 RXM524298:RXM524305 SHI524298:SHI524305 SRE524298:SRE524305 TBA524298:TBA524305 TKW524298:TKW524305 TUS524298:TUS524305 UEO524298:UEO524305 UOK524298:UOK524305 UYG524298:UYG524305 VIC524298:VIC524305 VRY524298:VRY524305 WBU524298:WBU524305 WLQ524298:WLQ524305 WVM524298:WVM524305 E589834:E589841 JA589834:JA589841 SW589834:SW589841 ACS589834:ACS589841 AMO589834:AMO589841 AWK589834:AWK589841 BGG589834:BGG589841 BQC589834:BQC589841 BZY589834:BZY589841 CJU589834:CJU589841 CTQ589834:CTQ589841 DDM589834:DDM589841 DNI589834:DNI589841 DXE589834:DXE589841 EHA589834:EHA589841 EQW589834:EQW589841 FAS589834:FAS589841 FKO589834:FKO589841 FUK589834:FUK589841 GEG589834:GEG589841 GOC589834:GOC589841 GXY589834:GXY589841 HHU589834:HHU589841 HRQ589834:HRQ589841 IBM589834:IBM589841 ILI589834:ILI589841 IVE589834:IVE589841 JFA589834:JFA589841 JOW589834:JOW589841 JYS589834:JYS589841 KIO589834:KIO589841 KSK589834:KSK589841 LCG589834:LCG589841 LMC589834:LMC589841 LVY589834:LVY589841 MFU589834:MFU589841 MPQ589834:MPQ589841 MZM589834:MZM589841 NJI589834:NJI589841 NTE589834:NTE589841 ODA589834:ODA589841 OMW589834:OMW589841 OWS589834:OWS589841 PGO589834:PGO589841 PQK589834:PQK589841 QAG589834:QAG589841 QKC589834:QKC589841 QTY589834:QTY589841 RDU589834:RDU589841 RNQ589834:RNQ589841 RXM589834:RXM589841 SHI589834:SHI589841 SRE589834:SRE589841 TBA589834:TBA589841 TKW589834:TKW589841 TUS589834:TUS589841 UEO589834:UEO589841 UOK589834:UOK589841 UYG589834:UYG589841 VIC589834:VIC589841 VRY589834:VRY589841 WBU589834:WBU589841 WLQ589834:WLQ589841 WVM589834:WVM589841 E655370:E655377 JA655370:JA655377 SW655370:SW655377 ACS655370:ACS655377 AMO655370:AMO655377 AWK655370:AWK655377 BGG655370:BGG655377 BQC655370:BQC655377 BZY655370:BZY655377 CJU655370:CJU655377 CTQ655370:CTQ655377 DDM655370:DDM655377 DNI655370:DNI655377 DXE655370:DXE655377 EHA655370:EHA655377 EQW655370:EQW655377 FAS655370:FAS655377 FKO655370:FKO655377 FUK655370:FUK655377 GEG655370:GEG655377 GOC655370:GOC655377 GXY655370:GXY655377 HHU655370:HHU655377 HRQ655370:HRQ655377 IBM655370:IBM655377 ILI655370:ILI655377 IVE655370:IVE655377 JFA655370:JFA655377 JOW655370:JOW655377 JYS655370:JYS655377 KIO655370:KIO655377 KSK655370:KSK655377 LCG655370:LCG655377 LMC655370:LMC655377 LVY655370:LVY655377 MFU655370:MFU655377 MPQ655370:MPQ655377 MZM655370:MZM655377 NJI655370:NJI655377 NTE655370:NTE655377 ODA655370:ODA655377 OMW655370:OMW655377 OWS655370:OWS655377 PGO655370:PGO655377 PQK655370:PQK655377 QAG655370:QAG655377 QKC655370:QKC655377 QTY655370:QTY655377 RDU655370:RDU655377 RNQ655370:RNQ655377 RXM655370:RXM655377 SHI655370:SHI655377 SRE655370:SRE655377 TBA655370:TBA655377 TKW655370:TKW655377 TUS655370:TUS655377 UEO655370:UEO655377 UOK655370:UOK655377 UYG655370:UYG655377 VIC655370:VIC655377 VRY655370:VRY655377 WBU655370:WBU655377 WLQ655370:WLQ655377 WVM655370:WVM655377 E720906:E720913 JA720906:JA720913 SW720906:SW720913 ACS720906:ACS720913 AMO720906:AMO720913 AWK720906:AWK720913 BGG720906:BGG720913 BQC720906:BQC720913 BZY720906:BZY720913 CJU720906:CJU720913 CTQ720906:CTQ720913 DDM720906:DDM720913 DNI720906:DNI720913 DXE720906:DXE720913 EHA720906:EHA720913 EQW720906:EQW720913 FAS720906:FAS720913 FKO720906:FKO720913 FUK720906:FUK720913 GEG720906:GEG720913 GOC720906:GOC720913 GXY720906:GXY720913 HHU720906:HHU720913 HRQ720906:HRQ720913 IBM720906:IBM720913 ILI720906:ILI720913 IVE720906:IVE720913 JFA720906:JFA720913 JOW720906:JOW720913 JYS720906:JYS720913 KIO720906:KIO720913 KSK720906:KSK720913 LCG720906:LCG720913 LMC720906:LMC720913 LVY720906:LVY720913 MFU720906:MFU720913 MPQ720906:MPQ720913 MZM720906:MZM720913 NJI720906:NJI720913 NTE720906:NTE720913 ODA720906:ODA720913 OMW720906:OMW720913 OWS720906:OWS720913 PGO720906:PGO720913 PQK720906:PQK720913 QAG720906:QAG720913 QKC720906:QKC720913 QTY720906:QTY720913 RDU720906:RDU720913 RNQ720906:RNQ720913 RXM720906:RXM720913 SHI720906:SHI720913 SRE720906:SRE720913 TBA720906:TBA720913 TKW720906:TKW720913 TUS720906:TUS720913 UEO720906:UEO720913 UOK720906:UOK720913 UYG720906:UYG720913 VIC720906:VIC720913 VRY720906:VRY720913 WBU720906:WBU720913 WLQ720906:WLQ720913 WVM720906:WVM720913 E786442:E786449 JA786442:JA786449 SW786442:SW786449 ACS786442:ACS786449 AMO786442:AMO786449 AWK786442:AWK786449 BGG786442:BGG786449 BQC786442:BQC786449 BZY786442:BZY786449 CJU786442:CJU786449 CTQ786442:CTQ786449 DDM786442:DDM786449 DNI786442:DNI786449 DXE786442:DXE786449 EHA786442:EHA786449 EQW786442:EQW786449 FAS786442:FAS786449 FKO786442:FKO786449 FUK786442:FUK786449 GEG786442:GEG786449 GOC786442:GOC786449 GXY786442:GXY786449 HHU786442:HHU786449 HRQ786442:HRQ786449 IBM786442:IBM786449 ILI786442:ILI786449 IVE786442:IVE786449 JFA786442:JFA786449 JOW786442:JOW786449 JYS786442:JYS786449 KIO786442:KIO786449 KSK786442:KSK786449 LCG786442:LCG786449 LMC786442:LMC786449 LVY786442:LVY786449 MFU786442:MFU786449 MPQ786442:MPQ786449 MZM786442:MZM786449 NJI786442:NJI786449 NTE786442:NTE786449 ODA786442:ODA786449 OMW786442:OMW786449 OWS786442:OWS786449 PGO786442:PGO786449 PQK786442:PQK786449 QAG786442:QAG786449 QKC786442:QKC786449 QTY786442:QTY786449 RDU786442:RDU786449 RNQ786442:RNQ786449 RXM786442:RXM786449 SHI786442:SHI786449 SRE786442:SRE786449 TBA786442:TBA786449 TKW786442:TKW786449 TUS786442:TUS786449 UEO786442:UEO786449 UOK786442:UOK786449 UYG786442:UYG786449 VIC786442:VIC786449 VRY786442:VRY786449 WBU786442:WBU786449 WLQ786442:WLQ786449 WVM786442:WVM786449 E851978:E851985 JA851978:JA851985 SW851978:SW851985 ACS851978:ACS851985 AMO851978:AMO851985 AWK851978:AWK851985 BGG851978:BGG851985 BQC851978:BQC851985 BZY851978:BZY851985 CJU851978:CJU851985 CTQ851978:CTQ851985 DDM851978:DDM851985 DNI851978:DNI851985 DXE851978:DXE851985 EHA851978:EHA851985 EQW851978:EQW851985 FAS851978:FAS851985 FKO851978:FKO851985 FUK851978:FUK851985 GEG851978:GEG851985 GOC851978:GOC851985 GXY851978:GXY851985 HHU851978:HHU851985 HRQ851978:HRQ851985 IBM851978:IBM851985 ILI851978:ILI851985 IVE851978:IVE851985 JFA851978:JFA851985 JOW851978:JOW851985 JYS851978:JYS851985 KIO851978:KIO851985 KSK851978:KSK851985 LCG851978:LCG851985 LMC851978:LMC851985 LVY851978:LVY851985 MFU851978:MFU851985 MPQ851978:MPQ851985 MZM851978:MZM851985 NJI851978:NJI851985 NTE851978:NTE851985 ODA851978:ODA851985 OMW851978:OMW851985 OWS851978:OWS851985 PGO851978:PGO851985 PQK851978:PQK851985 QAG851978:QAG851985 QKC851978:QKC851985 QTY851978:QTY851985 RDU851978:RDU851985 RNQ851978:RNQ851985 RXM851978:RXM851985 SHI851978:SHI851985 SRE851978:SRE851985 TBA851978:TBA851985 TKW851978:TKW851985 TUS851978:TUS851985 UEO851978:UEO851985 UOK851978:UOK851985 UYG851978:UYG851985 VIC851978:VIC851985 VRY851978:VRY851985 WBU851978:WBU851985 WLQ851978:WLQ851985 WVM851978:WVM851985 E917514:E917521 JA917514:JA917521 SW917514:SW917521 ACS917514:ACS917521 AMO917514:AMO917521 AWK917514:AWK917521 BGG917514:BGG917521 BQC917514:BQC917521 BZY917514:BZY917521 CJU917514:CJU917521 CTQ917514:CTQ917521 DDM917514:DDM917521 DNI917514:DNI917521 DXE917514:DXE917521 EHA917514:EHA917521 EQW917514:EQW917521 FAS917514:FAS917521 FKO917514:FKO917521 FUK917514:FUK917521 GEG917514:GEG917521 GOC917514:GOC917521 GXY917514:GXY917521 HHU917514:HHU917521 HRQ917514:HRQ917521 IBM917514:IBM917521 ILI917514:ILI917521 IVE917514:IVE917521 JFA917514:JFA917521 JOW917514:JOW917521 JYS917514:JYS917521 KIO917514:KIO917521 KSK917514:KSK917521 LCG917514:LCG917521 LMC917514:LMC917521 LVY917514:LVY917521 MFU917514:MFU917521 MPQ917514:MPQ917521 MZM917514:MZM917521 NJI917514:NJI917521 NTE917514:NTE917521 ODA917514:ODA917521 OMW917514:OMW917521 OWS917514:OWS917521 PGO917514:PGO917521 PQK917514:PQK917521 QAG917514:QAG917521 QKC917514:QKC917521 QTY917514:QTY917521 RDU917514:RDU917521 RNQ917514:RNQ917521 RXM917514:RXM917521 SHI917514:SHI917521 SRE917514:SRE917521 TBA917514:TBA917521 TKW917514:TKW917521 TUS917514:TUS917521 UEO917514:UEO917521 UOK917514:UOK917521 UYG917514:UYG917521 VIC917514:VIC917521 VRY917514:VRY917521 WBU917514:WBU917521 WLQ917514:WLQ917521 WVM917514:WVM917521 E983050:E983057 JA983050:JA983057 SW983050:SW983057 ACS983050:ACS983057 AMO983050:AMO983057 AWK983050:AWK983057 BGG983050:BGG983057 BQC983050:BQC983057 BZY983050:BZY983057 CJU983050:CJU983057 CTQ983050:CTQ983057 DDM983050:DDM983057 DNI983050:DNI983057 DXE983050:DXE983057 EHA983050:EHA983057 EQW983050:EQW983057 FAS983050:FAS983057 FKO983050:FKO983057 FUK983050:FUK983057 GEG983050:GEG983057 GOC983050:GOC983057 GXY983050:GXY983057 HHU983050:HHU983057 HRQ983050:HRQ983057 IBM983050:IBM983057 ILI983050:ILI983057 IVE983050:IVE983057 JFA983050:JFA983057 JOW983050:JOW983057 JYS983050:JYS983057 KIO983050:KIO983057 KSK983050:KSK983057 LCG983050:LCG983057 LMC983050:LMC983057 LVY983050:LVY983057 MFU983050:MFU983057 MPQ983050:MPQ983057 MZM983050:MZM983057 NJI983050:NJI983057 NTE983050:NTE983057 ODA983050:ODA983057 OMW983050:OMW983057 OWS983050:OWS983057 PGO983050:PGO983057 PQK983050:PQK983057 QAG983050:QAG983057 QKC983050:QKC983057 QTY983050:QTY983057 RDU983050:RDU983057 RNQ983050:RNQ983057 RXM983050:RXM983057 SHI983050:SHI983057 SRE983050:SRE983057 TBA983050:TBA983057 TKW983050:TKW983057 TUS983050:TUS983057 UEO983050:UEO983057 UOK983050:UOK983057 UYG983050:UYG983057 VIC983050:VIC983057 VRY983050:VRY983057 WBU983050:WBU983057 WLQ983050:WLQ983057 WVM983050:WVM983057 E92:E102 JA92:JA102 SW92:SW102 ACS92:ACS102 AMO92:AMO102 AWK92:AWK102 BGG92:BGG102 BQC92:BQC102 BZY92:BZY102 CJU92:CJU102 CTQ92:CTQ102 DDM92:DDM102 DNI92:DNI102 DXE92:DXE102 EHA92:EHA102 EQW92:EQW102 FAS92:FAS102 FKO92:FKO102 FUK92:FUK102 GEG92:GEG102 GOC92:GOC102 GXY92:GXY102 HHU92:HHU102 HRQ92:HRQ102 IBM92:IBM102 ILI92:ILI102 IVE92:IVE102 JFA92:JFA102 JOW92:JOW102 JYS92:JYS102 KIO92:KIO102 KSK92:KSK102 LCG92:LCG102 LMC92:LMC102 LVY92:LVY102 MFU92:MFU102 MPQ92:MPQ102 MZM92:MZM102 NJI92:NJI102 NTE92:NTE102 ODA92:ODA102 OMW92:OMW102 OWS92:OWS102 PGO92:PGO102 PQK92:PQK102 QAG92:QAG102 QKC92:QKC102 QTY92:QTY102 RDU92:RDU102 RNQ92:RNQ102 RXM92:RXM102 SHI92:SHI102 SRE92:SRE102 TBA92:TBA102 TKW92:TKW102 TUS92:TUS102 UEO92:UEO102 UOK92:UOK102 UYG92:UYG102 VIC92:VIC102 VRY92:VRY102 WBU92:WBU102 WLQ92:WLQ102 WVM92:WVM102 E65628:E65638 JA65628:JA65638 SW65628:SW65638 ACS65628:ACS65638 AMO65628:AMO65638 AWK65628:AWK65638 BGG65628:BGG65638 BQC65628:BQC65638 BZY65628:BZY65638 CJU65628:CJU65638 CTQ65628:CTQ65638 DDM65628:DDM65638 DNI65628:DNI65638 DXE65628:DXE65638 EHA65628:EHA65638 EQW65628:EQW65638 FAS65628:FAS65638 FKO65628:FKO65638 FUK65628:FUK65638 GEG65628:GEG65638 GOC65628:GOC65638 GXY65628:GXY65638 HHU65628:HHU65638 HRQ65628:HRQ65638 IBM65628:IBM65638 ILI65628:ILI65638 IVE65628:IVE65638 JFA65628:JFA65638 JOW65628:JOW65638 JYS65628:JYS65638 KIO65628:KIO65638 KSK65628:KSK65638 LCG65628:LCG65638 LMC65628:LMC65638 LVY65628:LVY65638 MFU65628:MFU65638 MPQ65628:MPQ65638 MZM65628:MZM65638 NJI65628:NJI65638 NTE65628:NTE65638 ODA65628:ODA65638 OMW65628:OMW65638 OWS65628:OWS65638 PGO65628:PGO65638 PQK65628:PQK65638 QAG65628:QAG65638 QKC65628:QKC65638 QTY65628:QTY65638 RDU65628:RDU65638 RNQ65628:RNQ65638 RXM65628:RXM65638 SHI65628:SHI65638 SRE65628:SRE65638 TBA65628:TBA65638 TKW65628:TKW65638 TUS65628:TUS65638 UEO65628:UEO65638 UOK65628:UOK65638 UYG65628:UYG65638 VIC65628:VIC65638 VRY65628:VRY65638 WBU65628:WBU65638 WLQ65628:WLQ65638 WVM65628:WVM65638 E131164:E131174 JA131164:JA131174 SW131164:SW131174 ACS131164:ACS131174 AMO131164:AMO131174 AWK131164:AWK131174 BGG131164:BGG131174 BQC131164:BQC131174 BZY131164:BZY131174 CJU131164:CJU131174 CTQ131164:CTQ131174 DDM131164:DDM131174 DNI131164:DNI131174 DXE131164:DXE131174 EHA131164:EHA131174 EQW131164:EQW131174 FAS131164:FAS131174 FKO131164:FKO131174 FUK131164:FUK131174 GEG131164:GEG131174 GOC131164:GOC131174 GXY131164:GXY131174 HHU131164:HHU131174 HRQ131164:HRQ131174 IBM131164:IBM131174 ILI131164:ILI131174 IVE131164:IVE131174 JFA131164:JFA131174 JOW131164:JOW131174 JYS131164:JYS131174 KIO131164:KIO131174 KSK131164:KSK131174 LCG131164:LCG131174 LMC131164:LMC131174 LVY131164:LVY131174 MFU131164:MFU131174 MPQ131164:MPQ131174 MZM131164:MZM131174 NJI131164:NJI131174 NTE131164:NTE131174 ODA131164:ODA131174 OMW131164:OMW131174 OWS131164:OWS131174 PGO131164:PGO131174 PQK131164:PQK131174 QAG131164:QAG131174 QKC131164:QKC131174 QTY131164:QTY131174 RDU131164:RDU131174 RNQ131164:RNQ131174 RXM131164:RXM131174 SHI131164:SHI131174 SRE131164:SRE131174 TBA131164:TBA131174 TKW131164:TKW131174 TUS131164:TUS131174 UEO131164:UEO131174 UOK131164:UOK131174 UYG131164:UYG131174 VIC131164:VIC131174 VRY131164:VRY131174 WBU131164:WBU131174 WLQ131164:WLQ131174 WVM131164:WVM131174 E196700:E196710 JA196700:JA196710 SW196700:SW196710 ACS196700:ACS196710 AMO196700:AMO196710 AWK196700:AWK196710 BGG196700:BGG196710 BQC196700:BQC196710 BZY196700:BZY196710 CJU196700:CJU196710 CTQ196700:CTQ196710 DDM196700:DDM196710 DNI196700:DNI196710 DXE196700:DXE196710 EHA196700:EHA196710 EQW196700:EQW196710 FAS196700:FAS196710 FKO196700:FKO196710 FUK196700:FUK196710 GEG196700:GEG196710 GOC196700:GOC196710 GXY196700:GXY196710 HHU196700:HHU196710 HRQ196700:HRQ196710 IBM196700:IBM196710 ILI196700:ILI196710 IVE196700:IVE196710 JFA196700:JFA196710 JOW196700:JOW196710 JYS196700:JYS196710 KIO196700:KIO196710 KSK196700:KSK196710 LCG196700:LCG196710 LMC196700:LMC196710 LVY196700:LVY196710 MFU196700:MFU196710 MPQ196700:MPQ196710 MZM196700:MZM196710 NJI196700:NJI196710 NTE196700:NTE196710 ODA196700:ODA196710 OMW196700:OMW196710 OWS196700:OWS196710 PGO196700:PGO196710 PQK196700:PQK196710 QAG196700:QAG196710 QKC196700:QKC196710 QTY196700:QTY196710 RDU196700:RDU196710 RNQ196700:RNQ196710 RXM196700:RXM196710 SHI196700:SHI196710 SRE196700:SRE196710 TBA196700:TBA196710 TKW196700:TKW196710 TUS196700:TUS196710 UEO196700:UEO196710 UOK196700:UOK196710 UYG196700:UYG196710 VIC196700:VIC196710 VRY196700:VRY196710 WBU196700:WBU196710 WLQ196700:WLQ196710 WVM196700:WVM196710 E262236:E262246 JA262236:JA262246 SW262236:SW262246 ACS262236:ACS262246 AMO262236:AMO262246 AWK262236:AWK262246 BGG262236:BGG262246 BQC262236:BQC262246 BZY262236:BZY262246 CJU262236:CJU262246 CTQ262236:CTQ262246 DDM262236:DDM262246 DNI262236:DNI262246 DXE262236:DXE262246 EHA262236:EHA262246 EQW262236:EQW262246 FAS262236:FAS262246 FKO262236:FKO262246 FUK262236:FUK262246 GEG262236:GEG262246 GOC262236:GOC262246 GXY262236:GXY262246 HHU262236:HHU262246 HRQ262236:HRQ262246 IBM262236:IBM262246 ILI262236:ILI262246 IVE262236:IVE262246 JFA262236:JFA262246 JOW262236:JOW262246 JYS262236:JYS262246 KIO262236:KIO262246 KSK262236:KSK262246 LCG262236:LCG262246 LMC262236:LMC262246 LVY262236:LVY262246 MFU262236:MFU262246 MPQ262236:MPQ262246 MZM262236:MZM262246 NJI262236:NJI262246 NTE262236:NTE262246 ODA262236:ODA262246 OMW262236:OMW262246 OWS262236:OWS262246 PGO262236:PGO262246 PQK262236:PQK262246 QAG262236:QAG262246 QKC262236:QKC262246 QTY262236:QTY262246 RDU262236:RDU262246 RNQ262236:RNQ262246 RXM262236:RXM262246 SHI262236:SHI262246 SRE262236:SRE262246 TBA262236:TBA262246 TKW262236:TKW262246 TUS262236:TUS262246 UEO262236:UEO262246 UOK262236:UOK262246 UYG262236:UYG262246 VIC262236:VIC262246 VRY262236:VRY262246 WBU262236:WBU262246 WLQ262236:WLQ262246 WVM262236:WVM262246 E327772:E327782 JA327772:JA327782 SW327772:SW327782 ACS327772:ACS327782 AMO327772:AMO327782 AWK327772:AWK327782 BGG327772:BGG327782 BQC327772:BQC327782 BZY327772:BZY327782 CJU327772:CJU327782 CTQ327772:CTQ327782 DDM327772:DDM327782 DNI327772:DNI327782 DXE327772:DXE327782 EHA327772:EHA327782 EQW327772:EQW327782 FAS327772:FAS327782 FKO327772:FKO327782 FUK327772:FUK327782 GEG327772:GEG327782 GOC327772:GOC327782 GXY327772:GXY327782 HHU327772:HHU327782 HRQ327772:HRQ327782 IBM327772:IBM327782 ILI327772:ILI327782 IVE327772:IVE327782 JFA327772:JFA327782 JOW327772:JOW327782 JYS327772:JYS327782 KIO327772:KIO327782 KSK327772:KSK327782 LCG327772:LCG327782 LMC327772:LMC327782 LVY327772:LVY327782 MFU327772:MFU327782 MPQ327772:MPQ327782 MZM327772:MZM327782 NJI327772:NJI327782 NTE327772:NTE327782 ODA327772:ODA327782 OMW327772:OMW327782 OWS327772:OWS327782 PGO327772:PGO327782 PQK327772:PQK327782 QAG327772:QAG327782 QKC327772:QKC327782 QTY327772:QTY327782 RDU327772:RDU327782 RNQ327772:RNQ327782 RXM327772:RXM327782 SHI327772:SHI327782 SRE327772:SRE327782 TBA327772:TBA327782 TKW327772:TKW327782 TUS327772:TUS327782 UEO327772:UEO327782 UOK327772:UOK327782 UYG327772:UYG327782 VIC327772:VIC327782 VRY327772:VRY327782 WBU327772:WBU327782 WLQ327772:WLQ327782 WVM327772:WVM327782 E393308:E393318 JA393308:JA393318 SW393308:SW393318 ACS393308:ACS393318 AMO393308:AMO393318 AWK393308:AWK393318 BGG393308:BGG393318 BQC393308:BQC393318 BZY393308:BZY393318 CJU393308:CJU393318 CTQ393308:CTQ393318 DDM393308:DDM393318 DNI393308:DNI393318 DXE393308:DXE393318 EHA393308:EHA393318 EQW393308:EQW393318 FAS393308:FAS393318 FKO393308:FKO393318 FUK393308:FUK393318 GEG393308:GEG393318 GOC393308:GOC393318 GXY393308:GXY393318 HHU393308:HHU393318 HRQ393308:HRQ393318 IBM393308:IBM393318 ILI393308:ILI393318 IVE393308:IVE393318 JFA393308:JFA393318 JOW393308:JOW393318 JYS393308:JYS393318 KIO393308:KIO393318 KSK393308:KSK393318 LCG393308:LCG393318 LMC393308:LMC393318 LVY393308:LVY393318 MFU393308:MFU393318 MPQ393308:MPQ393318 MZM393308:MZM393318 NJI393308:NJI393318 NTE393308:NTE393318 ODA393308:ODA393318 OMW393308:OMW393318 OWS393308:OWS393318 PGO393308:PGO393318 PQK393308:PQK393318 QAG393308:QAG393318 QKC393308:QKC393318 QTY393308:QTY393318 RDU393308:RDU393318 RNQ393308:RNQ393318 RXM393308:RXM393318 SHI393308:SHI393318 SRE393308:SRE393318 TBA393308:TBA393318 TKW393308:TKW393318 TUS393308:TUS393318 UEO393308:UEO393318 UOK393308:UOK393318 UYG393308:UYG393318 VIC393308:VIC393318 VRY393308:VRY393318 WBU393308:WBU393318 WLQ393308:WLQ393318 WVM393308:WVM393318 E458844:E458854 JA458844:JA458854 SW458844:SW458854 ACS458844:ACS458854 AMO458844:AMO458854 AWK458844:AWK458854 BGG458844:BGG458854 BQC458844:BQC458854 BZY458844:BZY458854 CJU458844:CJU458854 CTQ458844:CTQ458854 DDM458844:DDM458854 DNI458844:DNI458854 DXE458844:DXE458854 EHA458844:EHA458854 EQW458844:EQW458854 FAS458844:FAS458854 FKO458844:FKO458854 FUK458844:FUK458854 GEG458844:GEG458854 GOC458844:GOC458854 GXY458844:GXY458854 HHU458844:HHU458854 HRQ458844:HRQ458854 IBM458844:IBM458854 ILI458844:ILI458854 IVE458844:IVE458854 JFA458844:JFA458854 JOW458844:JOW458854 JYS458844:JYS458854 KIO458844:KIO458854 KSK458844:KSK458854 LCG458844:LCG458854 LMC458844:LMC458854 LVY458844:LVY458854 MFU458844:MFU458854 MPQ458844:MPQ458854 MZM458844:MZM458854 NJI458844:NJI458854 NTE458844:NTE458854 ODA458844:ODA458854 OMW458844:OMW458854 OWS458844:OWS458854 PGO458844:PGO458854 PQK458844:PQK458854 QAG458844:QAG458854 QKC458844:QKC458854 QTY458844:QTY458854 RDU458844:RDU458854 RNQ458844:RNQ458854 RXM458844:RXM458854 SHI458844:SHI458854 SRE458844:SRE458854 TBA458844:TBA458854 TKW458844:TKW458854 TUS458844:TUS458854 UEO458844:UEO458854 UOK458844:UOK458854 UYG458844:UYG458854 VIC458844:VIC458854 VRY458844:VRY458854 WBU458844:WBU458854 WLQ458844:WLQ458854 WVM458844:WVM458854 E524380:E524390 JA524380:JA524390 SW524380:SW524390 ACS524380:ACS524390 AMO524380:AMO524390 AWK524380:AWK524390 BGG524380:BGG524390 BQC524380:BQC524390 BZY524380:BZY524390 CJU524380:CJU524390 CTQ524380:CTQ524390 DDM524380:DDM524390 DNI524380:DNI524390 DXE524380:DXE524390 EHA524380:EHA524390 EQW524380:EQW524390 FAS524380:FAS524390 FKO524380:FKO524390 FUK524380:FUK524390 GEG524380:GEG524390 GOC524380:GOC524390 GXY524380:GXY524390 HHU524380:HHU524390 HRQ524380:HRQ524390 IBM524380:IBM524390 ILI524380:ILI524390 IVE524380:IVE524390 JFA524380:JFA524390 JOW524380:JOW524390 JYS524380:JYS524390 KIO524380:KIO524390 KSK524380:KSK524390 LCG524380:LCG524390 LMC524380:LMC524390 LVY524380:LVY524390 MFU524380:MFU524390 MPQ524380:MPQ524390 MZM524380:MZM524390 NJI524380:NJI524390 NTE524380:NTE524390 ODA524380:ODA524390 OMW524380:OMW524390 OWS524380:OWS524390 PGO524380:PGO524390 PQK524380:PQK524390 QAG524380:QAG524390 QKC524380:QKC524390 QTY524380:QTY524390 RDU524380:RDU524390 RNQ524380:RNQ524390 RXM524380:RXM524390 SHI524380:SHI524390 SRE524380:SRE524390 TBA524380:TBA524390 TKW524380:TKW524390 TUS524380:TUS524390 UEO524380:UEO524390 UOK524380:UOK524390 UYG524380:UYG524390 VIC524380:VIC524390 VRY524380:VRY524390 WBU524380:WBU524390 WLQ524380:WLQ524390 WVM524380:WVM524390 E589916:E589926 JA589916:JA589926 SW589916:SW589926 ACS589916:ACS589926 AMO589916:AMO589926 AWK589916:AWK589926 BGG589916:BGG589926 BQC589916:BQC589926 BZY589916:BZY589926 CJU589916:CJU589926 CTQ589916:CTQ589926 DDM589916:DDM589926 DNI589916:DNI589926 DXE589916:DXE589926 EHA589916:EHA589926 EQW589916:EQW589926 FAS589916:FAS589926 FKO589916:FKO589926 FUK589916:FUK589926 GEG589916:GEG589926 GOC589916:GOC589926 GXY589916:GXY589926 HHU589916:HHU589926 HRQ589916:HRQ589926 IBM589916:IBM589926 ILI589916:ILI589926 IVE589916:IVE589926 JFA589916:JFA589926 JOW589916:JOW589926 JYS589916:JYS589926 KIO589916:KIO589926 KSK589916:KSK589926 LCG589916:LCG589926 LMC589916:LMC589926 LVY589916:LVY589926 MFU589916:MFU589926 MPQ589916:MPQ589926 MZM589916:MZM589926 NJI589916:NJI589926 NTE589916:NTE589926 ODA589916:ODA589926 OMW589916:OMW589926 OWS589916:OWS589926 PGO589916:PGO589926 PQK589916:PQK589926 QAG589916:QAG589926 QKC589916:QKC589926 QTY589916:QTY589926 RDU589916:RDU589926 RNQ589916:RNQ589926 RXM589916:RXM589926 SHI589916:SHI589926 SRE589916:SRE589926 TBA589916:TBA589926 TKW589916:TKW589926 TUS589916:TUS589926 UEO589916:UEO589926 UOK589916:UOK589926 UYG589916:UYG589926 VIC589916:VIC589926 VRY589916:VRY589926 WBU589916:WBU589926 WLQ589916:WLQ589926 WVM589916:WVM589926 E655452:E655462 JA655452:JA655462 SW655452:SW655462 ACS655452:ACS655462 AMO655452:AMO655462 AWK655452:AWK655462 BGG655452:BGG655462 BQC655452:BQC655462 BZY655452:BZY655462 CJU655452:CJU655462 CTQ655452:CTQ655462 DDM655452:DDM655462 DNI655452:DNI655462 DXE655452:DXE655462 EHA655452:EHA655462 EQW655452:EQW655462 FAS655452:FAS655462 FKO655452:FKO655462 FUK655452:FUK655462 GEG655452:GEG655462 GOC655452:GOC655462 GXY655452:GXY655462 HHU655452:HHU655462 HRQ655452:HRQ655462 IBM655452:IBM655462 ILI655452:ILI655462 IVE655452:IVE655462 JFA655452:JFA655462 JOW655452:JOW655462 JYS655452:JYS655462 KIO655452:KIO655462 KSK655452:KSK655462 LCG655452:LCG655462 LMC655452:LMC655462 LVY655452:LVY655462 MFU655452:MFU655462 MPQ655452:MPQ655462 MZM655452:MZM655462 NJI655452:NJI655462 NTE655452:NTE655462 ODA655452:ODA655462 OMW655452:OMW655462 OWS655452:OWS655462 PGO655452:PGO655462 PQK655452:PQK655462 QAG655452:QAG655462 QKC655452:QKC655462 QTY655452:QTY655462 RDU655452:RDU655462 RNQ655452:RNQ655462 RXM655452:RXM655462 SHI655452:SHI655462 SRE655452:SRE655462 TBA655452:TBA655462 TKW655452:TKW655462 TUS655452:TUS655462 UEO655452:UEO655462 UOK655452:UOK655462 UYG655452:UYG655462 VIC655452:VIC655462 VRY655452:VRY655462 WBU655452:WBU655462 WLQ655452:WLQ655462 WVM655452:WVM655462 E720988:E720998 JA720988:JA720998 SW720988:SW720998 ACS720988:ACS720998 AMO720988:AMO720998 AWK720988:AWK720998 BGG720988:BGG720998 BQC720988:BQC720998 BZY720988:BZY720998 CJU720988:CJU720998 CTQ720988:CTQ720998 DDM720988:DDM720998 DNI720988:DNI720998 DXE720988:DXE720998 EHA720988:EHA720998 EQW720988:EQW720998 FAS720988:FAS720998 FKO720988:FKO720998 FUK720988:FUK720998 GEG720988:GEG720998 GOC720988:GOC720998 GXY720988:GXY720998 HHU720988:HHU720998 HRQ720988:HRQ720998 IBM720988:IBM720998 ILI720988:ILI720998 IVE720988:IVE720998 JFA720988:JFA720998 JOW720988:JOW720998 JYS720988:JYS720998 KIO720988:KIO720998 KSK720988:KSK720998 LCG720988:LCG720998 LMC720988:LMC720998 LVY720988:LVY720998 MFU720988:MFU720998 MPQ720988:MPQ720998 MZM720988:MZM720998 NJI720988:NJI720998 NTE720988:NTE720998 ODA720988:ODA720998 OMW720988:OMW720998 OWS720988:OWS720998 PGO720988:PGO720998 PQK720988:PQK720998 QAG720988:QAG720998 QKC720988:QKC720998 QTY720988:QTY720998 RDU720988:RDU720998 RNQ720988:RNQ720998 RXM720988:RXM720998 SHI720988:SHI720998 SRE720988:SRE720998 TBA720988:TBA720998 TKW720988:TKW720998 TUS720988:TUS720998 UEO720988:UEO720998 UOK720988:UOK720998 UYG720988:UYG720998 VIC720988:VIC720998 VRY720988:VRY720998 WBU720988:WBU720998 WLQ720988:WLQ720998 WVM720988:WVM720998 E786524:E786534 JA786524:JA786534 SW786524:SW786534 ACS786524:ACS786534 AMO786524:AMO786534 AWK786524:AWK786534 BGG786524:BGG786534 BQC786524:BQC786534 BZY786524:BZY786534 CJU786524:CJU786534 CTQ786524:CTQ786534 DDM786524:DDM786534 DNI786524:DNI786534 DXE786524:DXE786534 EHA786524:EHA786534 EQW786524:EQW786534 FAS786524:FAS786534 FKO786524:FKO786534 FUK786524:FUK786534 GEG786524:GEG786534 GOC786524:GOC786534 GXY786524:GXY786534 HHU786524:HHU786534 HRQ786524:HRQ786534 IBM786524:IBM786534 ILI786524:ILI786534 IVE786524:IVE786534 JFA786524:JFA786534 JOW786524:JOW786534 JYS786524:JYS786534 KIO786524:KIO786534 KSK786524:KSK786534 LCG786524:LCG786534 LMC786524:LMC786534 LVY786524:LVY786534 MFU786524:MFU786534 MPQ786524:MPQ786534 MZM786524:MZM786534 NJI786524:NJI786534 NTE786524:NTE786534 ODA786524:ODA786534 OMW786524:OMW786534 OWS786524:OWS786534 PGO786524:PGO786534 PQK786524:PQK786534 QAG786524:QAG786534 QKC786524:QKC786534 QTY786524:QTY786534 RDU786524:RDU786534 RNQ786524:RNQ786534 RXM786524:RXM786534 SHI786524:SHI786534 SRE786524:SRE786534 TBA786524:TBA786534 TKW786524:TKW786534 TUS786524:TUS786534 UEO786524:UEO786534 UOK786524:UOK786534 UYG786524:UYG786534 VIC786524:VIC786534 VRY786524:VRY786534 WBU786524:WBU786534 WLQ786524:WLQ786534 WVM786524:WVM786534 E852060:E852070 JA852060:JA852070 SW852060:SW852070 ACS852060:ACS852070 AMO852060:AMO852070 AWK852060:AWK852070 BGG852060:BGG852070 BQC852060:BQC852070 BZY852060:BZY852070 CJU852060:CJU852070 CTQ852060:CTQ852070 DDM852060:DDM852070 DNI852060:DNI852070 DXE852060:DXE852070 EHA852060:EHA852070 EQW852060:EQW852070 FAS852060:FAS852070 FKO852060:FKO852070 FUK852060:FUK852070 GEG852060:GEG852070 GOC852060:GOC852070 GXY852060:GXY852070 HHU852060:HHU852070 HRQ852060:HRQ852070 IBM852060:IBM852070 ILI852060:ILI852070 IVE852060:IVE852070 JFA852060:JFA852070 JOW852060:JOW852070 JYS852060:JYS852070 KIO852060:KIO852070 KSK852060:KSK852070 LCG852060:LCG852070 LMC852060:LMC852070 LVY852060:LVY852070 MFU852060:MFU852070 MPQ852060:MPQ852070 MZM852060:MZM852070 NJI852060:NJI852070 NTE852060:NTE852070 ODA852060:ODA852070 OMW852060:OMW852070 OWS852060:OWS852070 PGO852060:PGO852070 PQK852060:PQK852070 QAG852060:QAG852070 QKC852060:QKC852070 QTY852060:QTY852070 RDU852060:RDU852070 RNQ852060:RNQ852070 RXM852060:RXM852070 SHI852060:SHI852070 SRE852060:SRE852070 TBA852060:TBA852070 TKW852060:TKW852070 TUS852060:TUS852070 UEO852060:UEO852070 UOK852060:UOK852070 UYG852060:UYG852070 VIC852060:VIC852070 VRY852060:VRY852070 WBU852060:WBU852070 WLQ852060:WLQ852070 WVM852060:WVM852070 E917596:E917606 JA917596:JA917606 SW917596:SW917606 ACS917596:ACS917606 AMO917596:AMO917606 AWK917596:AWK917606 BGG917596:BGG917606 BQC917596:BQC917606 BZY917596:BZY917606 CJU917596:CJU917606 CTQ917596:CTQ917606 DDM917596:DDM917606 DNI917596:DNI917606 DXE917596:DXE917606 EHA917596:EHA917606 EQW917596:EQW917606 FAS917596:FAS917606 FKO917596:FKO917606 FUK917596:FUK917606 GEG917596:GEG917606 GOC917596:GOC917606 GXY917596:GXY917606 HHU917596:HHU917606 HRQ917596:HRQ917606 IBM917596:IBM917606 ILI917596:ILI917606 IVE917596:IVE917606 JFA917596:JFA917606 JOW917596:JOW917606 JYS917596:JYS917606 KIO917596:KIO917606 KSK917596:KSK917606 LCG917596:LCG917606 LMC917596:LMC917606 LVY917596:LVY917606 MFU917596:MFU917606 MPQ917596:MPQ917606 MZM917596:MZM917606 NJI917596:NJI917606 NTE917596:NTE917606 ODA917596:ODA917606 OMW917596:OMW917606 OWS917596:OWS917606 PGO917596:PGO917606 PQK917596:PQK917606 QAG917596:QAG917606 QKC917596:QKC917606 QTY917596:QTY917606 RDU917596:RDU917606 RNQ917596:RNQ917606 RXM917596:RXM917606 SHI917596:SHI917606 SRE917596:SRE917606 TBA917596:TBA917606 TKW917596:TKW917606 TUS917596:TUS917606 UEO917596:UEO917606 UOK917596:UOK917606 UYG917596:UYG917606 VIC917596:VIC917606 VRY917596:VRY917606 WBU917596:WBU917606 WLQ917596:WLQ917606 WVM917596:WVM917606 E983132:E983142 JA983132:JA983142 SW983132:SW983142 ACS983132:ACS983142 AMO983132:AMO983142 AWK983132:AWK983142 BGG983132:BGG983142 BQC983132:BQC983142 BZY983132:BZY983142 CJU983132:CJU983142 CTQ983132:CTQ983142 DDM983132:DDM983142 DNI983132:DNI983142 DXE983132:DXE983142 EHA983132:EHA983142 EQW983132:EQW983142 FAS983132:FAS983142 FKO983132:FKO983142 FUK983132:FUK983142 GEG983132:GEG983142 GOC983132:GOC983142 GXY983132:GXY983142 HHU983132:HHU983142 HRQ983132:HRQ983142 IBM983132:IBM983142 ILI983132:ILI983142 IVE983132:IVE983142 JFA983132:JFA983142 JOW983132:JOW983142 JYS983132:JYS983142 KIO983132:KIO983142 KSK983132:KSK983142 LCG983132:LCG983142 LMC983132:LMC983142 LVY983132:LVY983142 MFU983132:MFU983142 MPQ983132:MPQ983142 MZM983132:MZM983142 NJI983132:NJI983142 NTE983132:NTE983142 ODA983132:ODA983142 OMW983132:OMW983142 OWS983132:OWS983142 PGO983132:PGO983142 PQK983132:PQK983142 QAG983132:QAG983142 QKC983132:QKC983142 QTY983132:QTY983142 RDU983132:RDU983142 RNQ983132:RNQ983142 RXM983132:RXM983142 SHI983132:SHI983142 SRE983132:SRE983142 TBA983132:TBA983142 TKW983132:TKW983142 TUS983132:TUS983142 UEO983132:UEO983142 UOK983132:UOK983142 UYG983132:UYG983142 VIC983132:VIC983142 VRY983132:VRY983142 WBU983132:WBU983142 WLQ983132:WLQ983142 WVM983132:WVM983142 E83:E90 JA83:JA90 SW83:SW90 ACS83:ACS90 AMO83:AMO90 AWK83:AWK90 BGG83:BGG90 BQC83:BQC90 BZY83:BZY90 CJU83:CJU90 CTQ83:CTQ90 DDM83:DDM90 DNI83:DNI90 DXE83:DXE90 EHA83:EHA90 EQW83:EQW90 FAS83:FAS90 FKO83:FKO90 FUK83:FUK90 GEG83:GEG90 GOC83:GOC90 GXY83:GXY90 HHU83:HHU90 HRQ83:HRQ90 IBM83:IBM90 ILI83:ILI90 IVE83:IVE90 JFA83:JFA90 JOW83:JOW90 JYS83:JYS90 KIO83:KIO90 KSK83:KSK90 LCG83:LCG90 LMC83:LMC90 LVY83:LVY90 MFU83:MFU90 MPQ83:MPQ90 MZM83:MZM90 NJI83:NJI90 NTE83:NTE90 ODA83:ODA90 OMW83:OMW90 OWS83:OWS90 PGO83:PGO90 PQK83:PQK90 QAG83:QAG90 QKC83:QKC90 QTY83:QTY90 RDU83:RDU90 RNQ83:RNQ90 RXM83:RXM90 SHI83:SHI90 SRE83:SRE90 TBA83:TBA90 TKW83:TKW90 TUS83:TUS90 UEO83:UEO90 UOK83:UOK90 UYG83:UYG90 VIC83:VIC90 VRY83:VRY90 WBU83:WBU90 WLQ83:WLQ90 WVM83:WVM90 E65619:E65626 JA65619:JA65626 SW65619:SW65626 ACS65619:ACS65626 AMO65619:AMO65626 AWK65619:AWK65626 BGG65619:BGG65626 BQC65619:BQC65626 BZY65619:BZY65626 CJU65619:CJU65626 CTQ65619:CTQ65626 DDM65619:DDM65626 DNI65619:DNI65626 DXE65619:DXE65626 EHA65619:EHA65626 EQW65619:EQW65626 FAS65619:FAS65626 FKO65619:FKO65626 FUK65619:FUK65626 GEG65619:GEG65626 GOC65619:GOC65626 GXY65619:GXY65626 HHU65619:HHU65626 HRQ65619:HRQ65626 IBM65619:IBM65626 ILI65619:ILI65626 IVE65619:IVE65626 JFA65619:JFA65626 JOW65619:JOW65626 JYS65619:JYS65626 KIO65619:KIO65626 KSK65619:KSK65626 LCG65619:LCG65626 LMC65619:LMC65626 LVY65619:LVY65626 MFU65619:MFU65626 MPQ65619:MPQ65626 MZM65619:MZM65626 NJI65619:NJI65626 NTE65619:NTE65626 ODA65619:ODA65626 OMW65619:OMW65626 OWS65619:OWS65626 PGO65619:PGO65626 PQK65619:PQK65626 QAG65619:QAG65626 QKC65619:QKC65626 QTY65619:QTY65626 RDU65619:RDU65626 RNQ65619:RNQ65626 RXM65619:RXM65626 SHI65619:SHI65626 SRE65619:SRE65626 TBA65619:TBA65626 TKW65619:TKW65626 TUS65619:TUS65626 UEO65619:UEO65626 UOK65619:UOK65626 UYG65619:UYG65626 VIC65619:VIC65626 VRY65619:VRY65626 WBU65619:WBU65626 WLQ65619:WLQ65626 WVM65619:WVM65626 E131155:E131162 JA131155:JA131162 SW131155:SW131162 ACS131155:ACS131162 AMO131155:AMO131162 AWK131155:AWK131162 BGG131155:BGG131162 BQC131155:BQC131162 BZY131155:BZY131162 CJU131155:CJU131162 CTQ131155:CTQ131162 DDM131155:DDM131162 DNI131155:DNI131162 DXE131155:DXE131162 EHA131155:EHA131162 EQW131155:EQW131162 FAS131155:FAS131162 FKO131155:FKO131162 FUK131155:FUK131162 GEG131155:GEG131162 GOC131155:GOC131162 GXY131155:GXY131162 HHU131155:HHU131162 HRQ131155:HRQ131162 IBM131155:IBM131162 ILI131155:ILI131162 IVE131155:IVE131162 JFA131155:JFA131162 JOW131155:JOW131162 JYS131155:JYS131162 KIO131155:KIO131162 KSK131155:KSK131162 LCG131155:LCG131162 LMC131155:LMC131162 LVY131155:LVY131162 MFU131155:MFU131162 MPQ131155:MPQ131162 MZM131155:MZM131162 NJI131155:NJI131162 NTE131155:NTE131162 ODA131155:ODA131162 OMW131155:OMW131162 OWS131155:OWS131162 PGO131155:PGO131162 PQK131155:PQK131162 QAG131155:QAG131162 QKC131155:QKC131162 QTY131155:QTY131162 RDU131155:RDU131162 RNQ131155:RNQ131162 RXM131155:RXM131162 SHI131155:SHI131162 SRE131155:SRE131162 TBA131155:TBA131162 TKW131155:TKW131162 TUS131155:TUS131162 UEO131155:UEO131162 UOK131155:UOK131162 UYG131155:UYG131162 VIC131155:VIC131162 VRY131155:VRY131162 WBU131155:WBU131162 WLQ131155:WLQ131162 WVM131155:WVM131162 E196691:E196698 JA196691:JA196698 SW196691:SW196698 ACS196691:ACS196698 AMO196691:AMO196698 AWK196691:AWK196698 BGG196691:BGG196698 BQC196691:BQC196698 BZY196691:BZY196698 CJU196691:CJU196698 CTQ196691:CTQ196698 DDM196691:DDM196698 DNI196691:DNI196698 DXE196691:DXE196698 EHA196691:EHA196698 EQW196691:EQW196698 FAS196691:FAS196698 FKO196691:FKO196698 FUK196691:FUK196698 GEG196691:GEG196698 GOC196691:GOC196698 GXY196691:GXY196698 HHU196691:HHU196698 HRQ196691:HRQ196698 IBM196691:IBM196698 ILI196691:ILI196698 IVE196691:IVE196698 JFA196691:JFA196698 JOW196691:JOW196698 JYS196691:JYS196698 KIO196691:KIO196698 KSK196691:KSK196698 LCG196691:LCG196698 LMC196691:LMC196698 LVY196691:LVY196698 MFU196691:MFU196698 MPQ196691:MPQ196698 MZM196691:MZM196698 NJI196691:NJI196698 NTE196691:NTE196698 ODA196691:ODA196698 OMW196691:OMW196698 OWS196691:OWS196698 PGO196691:PGO196698 PQK196691:PQK196698 QAG196691:QAG196698 QKC196691:QKC196698 QTY196691:QTY196698 RDU196691:RDU196698 RNQ196691:RNQ196698 RXM196691:RXM196698 SHI196691:SHI196698 SRE196691:SRE196698 TBA196691:TBA196698 TKW196691:TKW196698 TUS196691:TUS196698 UEO196691:UEO196698 UOK196691:UOK196698 UYG196691:UYG196698 VIC196691:VIC196698 VRY196691:VRY196698 WBU196691:WBU196698 WLQ196691:WLQ196698 WVM196691:WVM196698 E262227:E262234 JA262227:JA262234 SW262227:SW262234 ACS262227:ACS262234 AMO262227:AMO262234 AWK262227:AWK262234 BGG262227:BGG262234 BQC262227:BQC262234 BZY262227:BZY262234 CJU262227:CJU262234 CTQ262227:CTQ262234 DDM262227:DDM262234 DNI262227:DNI262234 DXE262227:DXE262234 EHA262227:EHA262234 EQW262227:EQW262234 FAS262227:FAS262234 FKO262227:FKO262234 FUK262227:FUK262234 GEG262227:GEG262234 GOC262227:GOC262234 GXY262227:GXY262234 HHU262227:HHU262234 HRQ262227:HRQ262234 IBM262227:IBM262234 ILI262227:ILI262234 IVE262227:IVE262234 JFA262227:JFA262234 JOW262227:JOW262234 JYS262227:JYS262234 KIO262227:KIO262234 KSK262227:KSK262234 LCG262227:LCG262234 LMC262227:LMC262234 LVY262227:LVY262234 MFU262227:MFU262234 MPQ262227:MPQ262234 MZM262227:MZM262234 NJI262227:NJI262234 NTE262227:NTE262234 ODA262227:ODA262234 OMW262227:OMW262234 OWS262227:OWS262234 PGO262227:PGO262234 PQK262227:PQK262234 QAG262227:QAG262234 QKC262227:QKC262234 QTY262227:QTY262234 RDU262227:RDU262234 RNQ262227:RNQ262234 RXM262227:RXM262234 SHI262227:SHI262234 SRE262227:SRE262234 TBA262227:TBA262234 TKW262227:TKW262234 TUS262227:TUS262234 UEO262227:UEO262234 UOK262227:UOK262234 UYG262227:UYG262234 VIC262227:VIC262234 VRY262227:VRY262234 WBU262227:WBU262234 WLQ262227:WLQ262234 WVM262227:WVM262234 E327763:E327770 JA327763:JA327770 SW327763:SW327770 ACS327763:ACS327770 AMO327763:AMO327770 AWK327763:AWK327770 BGG327763:BGG327770 BQC327763:BQC327770 BZY327763:BZY327770 CJU327763:CJU327770 CTQ327763:CTQ327770 DDM327763:DDM327770 DNI327763:DNI327770 DXE327763:DXE327770 EHA327763:EHA327770 EQW327763:EQW327770 FAS327763:FAS327770 FKO327763:FKO327770 FUK327763:FUK327770 GEG327763:GEG327770 GOC327763:GOC327770 GXY327763:GXY327770 HHU327763:HHU327770 HRQ327763:HRQ327770 IBM327763:IBM327770 ILI327763:ILI327770 IVE327763:IVE327770 JFA327763:JFA327770 JOW327763:JOW327770 JYS327763:JYS327770 KIO327763:KIO327770 KSK327763:KSK327770 LCG327763:LCG327770 LMC327763:LMC327770 LVY327763:LVY327770 MFU327763:MFU327770 MPQ327763:MPQ327770 MZM327763:MZM327770 NJI327763:NJI327770 NTE327763:NTE327770 ODA327763:ODA327770 OMW327763:OMW327770 OWS327763:OWS327770 PGO327763:PGO327770 PQK327763:PQK327770 QAG327763:QAG327770 QKC327763:QKC327770 QTY327763:QTY327770 RDU327763:RDU327770 RNQ327763:RNQ327770 RXM327763:RXM327770 SHI327763:SHI327770 SRE327763:SRE327770 TBA327763:TBA327770 TKW327763:TKW327770 TUS327763:TUS327770 UEO327763:UEO327770 UOK327763:UOK327770 UYG327763:UYG327770 VIC327763:VIC327770 VRY327763:VRY327770 WBU327763:WBU327770 WLQ327763:WLQ327770 WVM327763:WVM327770 E393299:E393306 JA393299:JA393306 SW393299:SW393306 ACS393299:ACS393306 AMO393299:AMO393306 AWK393299:AWK393306 BGG393299:BGG393306 BQC393299:BQC393306 BZY393299:BZY393306 CJU393299:CJU393306 CTQ393299:CTQ393306 DDM393299:DDM393306 DNI393299:DNI393306 DXE393299:DXE393306 EHA393299:EHA393306 EQW393299:EQW393306 FAS393299:FAS393306 FKO393299:FKO393306 FUK393299:FUK393306 GEG393299:GEG393306 GOC393299:GOC393306 GXY393299:GXY393306 HHU393299:HHU393306 HRQ393299:HRQ393306 IBM393299:IBM393306 ILI393299:ILI393306 IVE393299:IVE393306 JFA393299:JFA393306 JOW393299:JOW393306 JYS393299:JYS393306 KIO393299:KIO393306 KSK393299:KSK393306 LCG393299:LCG393306 LMC393299:LMC393306 LVY393299:LVY393306 MFU393299:MFU393306 MPQ393299:MPQ393306 MZM393299:MZM393306 NJI393299:NJI393306 NTE393299:NTE393306 ODA393299:ODA393306 OMW393299:OMW393306 OWS393299:OWS393306 PGO393299:PGO393306 PQK393299:PQK393306 QAG393299:QAG393306 QKC393299:QKC393306 QTY393299:QTY393306 RDU393299:RDU393306 RNQ393299:RNQ393306 RXM393299:RXM393306 SHI393299:SHI393306 SRE393299:SRE393306 TBA393299:TBA393306 TKW393299:TKW393306 TUS393299:TUS393306 UEO393299:UEO393306 UOK393299:UOK393306 UYG393299:UYG393306 VIC393299:VIC393306 VRY393299:VRY393306 WBU393299:WBU393306 WLQ393299:WLQ393306 WVM393299:WVM393306 E458835:E458842 JA458835:JA458842 SW458835:SW458842 ACS458835:ACS458842 AMO458835:AMO458842 AWK458835:AWK458842 BGG458835:BGG458842 BQC458835:BQC458842 BZY458835:BZY458842 CJU458835:CJU458842 CTQ458835:CTQ458842 DDM458835:DDM458842 DNI458835:DNI458842 DXE458835:DXE458842 EHA458835:EHA458842 EQW458835:EQW458842 FAS458835:FAS458842 FKO458835:FKO458842 FUK458835:FUK458842 GEG458835:GEG458842 GOC458835:GOC458842 GXY458835:GXY458842 HHU458835:HHU458842 HRQ458835:HRQ458842 IBM458835:IBM458842 ILI458835:ILI458842 IVE458835:IVE458842 JFA458835:JFA458842 JOW458835:JOW458842 JYS458835:JYS458842 KIO458835:KIO458842 KSK458835:KSK458842 LCG458835:LCG458842 LMC458835:LMC458842 LVY458835:LVY458842 MFU458835:MFU458842 MPQ458835:MPQ458842 MZM458835:MZM458842 NJI458835:NJI458842 NTE458835:NTE458842 ODA458835:ODA458842 OMW458835:OMW458842 OWS458835:OWS458842 PGO458835:PGO458842 PQK458835:PQK458842 QAG458835:QAG458842 QKC458835:QKC458842 QTY458835:QTY458842 RDU458835:RDU458842 RNQ458835:RNQ458842 RXM458835:RXM458842 SHI458835:SHI458842 SRE458835:SRE458842 TBA458835:TBA458842 TKW458835:TKW458842 TUS458835:TUS458842 UEO458835:UEO458842 UOK458835:UOK458842 UYG458835:UYG458842 VIC458835:VIC458842 VRY458835:VRY458842 WBU458835:WBU458842 WLQ458835:WLQ458842 WVM458835:WVM458842 E524371:E524378 JA524371:JA524378 SW524371:SW524378 ACS524371:ACS524378 AMO524371:AMO524378 AWK524371:AWK524378 BGG524371:BGG524378 BQC524371:BQC524378 BZY524371:BZY524378 CJU524371:CJU524378 CTQ524371:CTQ524378 DDM524371:DDM524378 DNI524371:DNI524378 DXE524371:DXE524378 EHA524371:EHA524378 EQW524371:EQW524378 FAS524371:FAS524378 FKO524371:FKO524378 FUK524371:FUK524378 GEG524371:GEG524378 GOC524371:GOC524378 GXY524371:GXY524378 HHU524371:HHU524378 HRQ524371:HRQ524378 IBM524371:IBM524378 ILI524371:ILI524378 IVE524371:IVE524378 JFA524371:JFA524378 JOW524371:JOW524378 JYS524371:JYS524378 KIO524371:KIO524378 KSK524371:KSK524378 LCG524371:LCG524378 LMC524371:LMC524378 LVY524371:LVY524378 MFU524371:MFU524378 MPQ524371:MPQ524378 MZM524371:MZM524378 NJI524371:NJI524378 NTE524371:NTE524378 ODA524371:ODA524378 OMW524371:OMW524378 OWS524371:OWS524378 PGO524371:PGO524378 PQK524371:PQK524378 QAG524371:QAG524378 QKC524371:QKC524378 QTY524371:QTY524378 RDU524371:RDU524378 RNQ524371:RNQ524378 RXM524371:RXM524378 SHI524371:SHI524378 SRE524371:SRE524378 TBA524371:TBA524378 TKW524371:TKW524378 TUS524371:TUS524378 UEO524371:UEO524378 UOK524371:UOK524378 UYG524371:UYG524378 VIC524371:VIC524378 VRY524371:VRY524378 WBU524371:WBU524378 WLQ524371:WLQ524378 WVM524371:WVM524378 E589907:E589914 JA589907:JA589914 SW589907:SW589914 ACS589907:ACS589914 AMO589907:AMO589914 AWK589907:AWK589914 BGG589907:BGG589914 BQC589907:BQC589914 BZY589907:BZY589914 CJU589907:CJU589914 CTQ589907:CTQ589914 DDM589907:DDM589914 DNI589907:DNI589914 DXE589907:DXE589914 EHA589907:EHA589914 EQW589907:EQW589914 FAS589907:FAS589914 FKO589907:FKO589914 FUK589907:FUK589914 GEG589907:GEG589914 GOC589907:GOC589914 GXY589907:GXY589914 HHU589907:HHU589914 HRQ589907:HRQ589914 IBM589907:IBM589914 ILI589907:ILI589914 IVE589907:IVE589914 JFA589907:JFA589914 JOW589907:JOW589914 JYS589907:JYS589914 KIO589907:KIO589914 KSK589907:KSK589914 LCG589907:LCG589914 LMC589907:LMC589914 LVY589907:LVY589914 MFU589907:MFU589914 MPQ589907:MPQ589914 MZM589907:MZM589914 NJI589907:NJI589914 NTE589907:NTE589914 ODA589907:ODA589914 OMW589907:OMW589914 OWS589907:OWS589914 PGO589907:PGO589914 PQK589907:PQK589914 QAG589907:QAG589914 QKC589907:QKC589914 QTY589907:QTY589914 RDU589907:RDU589914 RNQ589907:RNQ589914 RXM589907:RXM589914 SHI589907:SHI589914 SRE589907:SRE589914 TBA589907:TBA589914 TKW589907:TKW589914 TUS589907:TUS589914 UEO589907:UEO589914 UOK589907:UOK589914 UYG589907:UYG589914 VIC589907:VIC589914 VRY589907:VRY589914 WBU589907:WBU589914 WLQ589907:WLQ589914 WVM589907:WVM589914 E655443:E655450 JA655443:JA655450 SW655443:SW655450 ACS655443:ACS655450 AMO655443:AMO655450 AWK655443:AWK655450 BGG655443:BGG655450 BQC655443:BQC655450 BZY655443:BZY655450 CJU655443:CJU655450 CTQ655443:CTQ655450 DDM655443:DDM655450 DNI655443:DNI655450 DXE655443:DXE655450 EHA655443:EHA655450 EQW655443:EQW655450 FAS655443:FAS655450 FKO655443:FKO655450 FUK655443:FUK655450 GEG655443:GEG655450 GOC655443:GOC655450 GXY655443:GXY655450 HHU655443:HHU655450 HRQ655443:HRQ655450 IBM655443:IBM655450 ILI655443:ILI655450 IVE655443:IVE655450 JFA655443:JFA655450 JOW655443:JOW655450 JYS655443:JYS655450 KIO655443:KIO655450 KSK655443:KSK655450 LCG655443:LCG655450 LMC655443:LMC655450 LVY655443:LVY655450 MFU655443:MFU655450 MPQ655443:MPQ655450 MZM655443:MZM655450 NJI655443:NJI655450 NTE655443:NTE655450 ODA655443:ODA655450 OMW655443:OMW655450 OWS655443:OWS655450 PGO655443:PGO655450 PQK655443:PQK655450 QAG655443:QAG655450 QKC655443:QKC655450 QTY655443:QTY655450 RDU655443:RDU655450 RNQ655443:RNQ655450 RXM655443:RXM655450 SHI655443:SHI655450 SRE655443:SRE655450 TBA655443:TBA655450 TKW655443:TKW655450 TUS655443:TUS655450 UEO655443:UEO655450 UOK655443:UOK655450 UYG655443:UYG655450 VIC655443:VIC655450 VRY655443:VRY655450 WBU655443:WBU655450 WLQ655443:WLQ655450 WVM655443:WVM655450 E720979:E720986 JA720979:JA720986 SW720979:SW720986 ACS720979:ACS720986 AMO720979:AMO720986 AWK720979:AWK720986 BGG720979:BGG720986 BQC720979:BQC720986 BZY720979:BZY720986 CJU720979:CJU720986 CTQ720979:CTQ720986 DDM720979:DDM720986 DNI720979:DNI720986 DXE720979:DXE720986 EHA720979:EHA720986 EQW720979:EQW720986 FAS720979:FAS720986 FKO720979:FKO720986 FUK720979:FUK720986 GEG720979:GEG720986 GOC720979:GOC720986 GXY720979:GXY720986 HHU720979:HHU720986 HRQ720979:HRQ720986 IBM720979:IBM720986 ILI720979:ILI720986 IVE720979:IVE720986 JFA720979:JFA720986 JOW720979:JOW720986 JYS720979:JYS720986 KIO720979:KIO720986 KSK720979:KSK720986 LCG720979:LCG720986 LMC720979:LMC720986 LVY720979:LVY720986 MFU720979:MFU720986 MPQ720979:MPQ720986 MZM720979:MZM720986 NJI720979:NJI720986 NTE720979:NTE720986 ODA720979:ODA720986 OMW720979:OMW720986 OWS720979:OWS720986 PGO720979:PGO720986 PQK720979:PQK720986 QAG720979:QAG720986 QKC720979:QKC720986 QTY720979:QTY720986 RDU720979:RDU720986 RNQ720979:RNQ720986 RXM720979:RXM720986 SHI720979:SHI720986 SRE720979:SRE720986 TBA720979:TBA720986 TKW720979:TKW720986 TUS720979:TUS720986 UEO720979:UEO720986 UOK720979:UOK720986 UYG720979:UYG720986 VIC720979:VIC720986 VRY720979:VRY720986 WBU720979:WBU720986 WLQ720979:WLQ720986 WVM720979:WVM720986 E786515:E786522 JA786515:JA786522 SW786515:SW786522 ACS786515:ACS786522 AMO786515:AMO786522 AWK786515:AWK786522 BGG786515:BGG786522 BQC786515:BQC786522 BZY786515:BZY786522 CJU786515:CJU786522 CTQ786515:CTQ786522 DDM786515:DDM786522 DNI786515:DNI786522 DXE786515:DXE786522 EHA786515:EHA786522 EQW786515:EQW786522 FAS786515:FAS786522 FKO786515:FKO786522 FUK786515:FUK786522 GEG786515:GEG786522 GOC786515:GOC786522 GXY786515:GXY786522 HHU786515:HHU786522 HRQ786515:HRQ786522 IBM786515:IBM786522 ILI786515:ILI786522 IVE786515:IVE786522 JFA786515:JFA786522 JOW786515:JOW786522 JYS786515:JYS786522 KIO786515:KIO786522 KSK786515:KSK786522 LCG786515:LCG786522 LMC786515:LMC786522 LVY786515:LVY786522 MFU786515:MFU786522 MPQ786515:MPQ786522 MZM786515:MZM786522 NJI786515:NJI786522 NTE786515:NTE786522 ODA786515:ODA786522 OMW786515:OMW786522 OWS786515:OWS786522 PGO786515:PGO786522 PQK786515:PQK786522 QAG786515:QAG786522 QKC786515:QKC786522 QTY786515:QTY786522 RDU786515:RDU786522 RNQ786515:RNQ786522 RXM786515:RXM786522 SHI786515:SHI786522 SRE786515:SRE786522 TBA786515:TBA786522 TKW786515:TKW786522 TUS786515:TUS786522 UEO786515:UEO786522 UOK786515:UOK786522 UYG786515:UYG786522 VIC786515:VIC786522 VRY786515:VRY786522 WBU786515:WBU786522 WLQ786515:WLQ786522 WVM786515:WVM786522 E852051:E852058 JA852051:JA852058 SW852051:SW852058 ACS852051:ACS852058 AMO852051:AMO852058 AWK852051:AWK852058 BGG852051:BGG852058 BQC852051:BQC852058 BZY852051:BZY852058 CJU852051:CJU852058 CTQ852051:CTQ852058 DDM852051:DDM852058 DNI852051:DNI852058 DXE852051:DXE852058 EHA852051:EHA852058 EQW852051:EQW852058 FAS852051:FAS852058 FKO852051:FKO852058 FUK852051:FUK852058 GEG852051:GEG852058 GOC852051:GOC852058 GXY852051:GXY852058 HHU852051:HHU852058 HRQ852051:HRQ852058 IBM852051:IBM852058 ILI852051:ILI852058 IVE852051:IVE852058 JFA852051:JFA852058 JOW852051:JOW852058 JYS852051:JYS852058 KIO852051:KIO852058 KSK852051:KSK852058 LCG852051:LCG852058 LMC852051:LMC852058 LVY852051:LVY852058 MFU852051:MFU852058 MPQ852051:MPQ852058 MZM852051:MZM852058 NJI852051:NJI852058 NTE852051:NTE852058 ODA852051:ODA852058 OMW852051:OMW852058 OWS852051:OWS852058 PGO852051:PGO852058 PQK852051:PQK852058 QAG852051:QAG852058 QKC852051:QKC852058 QTY852051:QTY852058 RDU852051:RDU852058 RNQ852051:RNQ852058 RXM852051:RXM852058 SHI852051:SHI852058 SRE852051:SRE852058 TBA852051:TBA852058 TKW852051:TKW852058 TUS852051:TUS852058 UEO852051:UEO852058 UOK852051:UOK852058 UYG852051:UYG852058 VIC852051:VIC852058 VRY852051:VRY852058 WBU852051:WBU852058 WLQ852051:WLQ852058 WVM852051:WVM852058 E917587:E917594 JA917587:JA917594 SW917587:SW917594 ACS917587:ACS917594 AMO917587:AMO917594 AWK917587:AWK917594 BGG917587:BGG917594 BQC917587:BQC917594 BZY917587:BZY917594 CJU917587:CJU917594 CTQ917587:CTQ917594 DDM917587:DDM917594 DNI917587:DNI917594 DXE917587:DXE917594 EHA917587:EHA917594 EQW917587:EQW917594 FAS917587:FAS917594 FKO917587:FKO917594 FUK917587:FUK917594 GEG917587:GEG917594 GOC917587:GOC917594 GXY917587:GXY917594 HHU917587:HHU917594 HRQ917587:HRQ917594 IBM917587:IBM917594 ILI917587:ILI917594 IVE917587:IVE917594 JFA917587:JFA917594 JOW917587:JOW917594 JYS917587:JYS917594 KIO917587:KIO917594 KSK917587:KSK917594 LCG917587:LCG917594 LMC917587:LMC917594 LVY917587:LVY917594 MFU917587:MFU917594 MPQ917587:MPQ917594 MZM917587:MZM917594 NJI917587:NJI917594 NTE917587:NTE917594 ODA917587:ODA917594 OMW917587:OMW917594 OWS917587:OWS917594 PGO917587:PGO917594 PQK917587:PQK917594 QAG917587:QAG917594 QKC917587:QKC917594 QTY917587:QTY917594 RDU917587:RDU917594 RNQ917587:RNQ917594 RXM917587:RXM917594 SHI917587:SHI917594 SRE917587:SRE917594 TBA917587:TBA917594 TKW917587:TKW917594 TUS917587:TUS917594 UEO917587:UEO917594 UOK917587:UOK917594 UYG917587:UYG917594 VIC917587:VIC917594 VRY917587:VRY917594 WBU917587:WBU917594 WLQ917587:WLQ917594 WVM917587:WVM917594 E983123:E983130 JA983123:JA983130 SW983123:SW983130 ACS983123:ACS983130 AMO983123:AMO983130 AWK983123:AWK983130 BGG983123:BGG983130 BQC983123:BQC983130 BZY983123:BZY983130 CJU983123:CJU983130 CTQ983123:CTQ983130 DDM983123:DDM983130 DNI983123:DNI983130 DXE983123:DXE983130 EHA983123:EHA983130 EQW983123:EQW983130 FAS983123:FAS983130 FKO983123:FKO983130 FUK983123:FUK983130 GEG983123:GEG983130 GOC983123:GOC983130 GXY983123:GXY983130 HHU983123:HHU983130 HRQ983123:HRQ983130 IBM983123:IBM983130 ILI983123:ILI983130 IVE983123:IVE983130 JFA983123:JFA983130 JOW983123:JOW983130 JYS983123:JYS983130 KIO983123:KIO983130 KSK983123:KSK983130 LCG983123:LCG983130 LMC983123:LMC983130 LVY983123:LVY983130 MFU983123:MFU983130 MPQ983123:MPQ983130 MZM983123:MZM983130 NJI983123:NJI983130 NTE983123:NTE983130 ODA983123:ODA983130 OMW983123:OMW983130 OWS983123:OWS983130 PGO983123:PGO983130 PQK983123:PQK983130 QAG983123:QAG983130 QKC983123:QKC983130 QTY983123:QTY983130 RDU983123:RDU983130 RNQ983123:RNQ983130 RXM983123:RXM983130 SHI983123:SHI983130 SRE983123:SRE983130 TBA983123:TBA983130 TKW983123:TKW983130 TUS983123:TUS983130 UEO983123:UEO983130 UOK983123:UOK983130 UYG983123:UYG983130 VIC983123:VIC983130 VRY983123:VRY983130 WBU983123:WBU983130 WLQ983123:WLQ983130 WVM983123:WVM983130 E69:E81 JA69:JA81 SW69:SW81 ACS69:ACS81 AMO69:AMO81 AWK69:AWK81 BGG69:BGG81 BQC69:BQC81 BZY69:BZY81 CJU69:CJU81 CTQ69:CTQ81 DDM69:DDM81 DNI69:DNI81 DXE69:DXE81 EHA69:EHA81 EQW69:EQW81 FAS69:FAS81 FKO69:FKO81 FUK69:FUK81 GEG69:GEG81 GOC69:GOC81 GXY69:GXY81 HHU69:HHU81 HRQ69:HRQ81 IBM69:IBM81 ILI69:ILI81 IVE69:IVE81 JFA69:JFA81 JOW69:JOW81 JYS69:JYS81 KIO69:KIO81 KSK69:KSK81 LCG69:LCG81 LMC69:LMC81 LVY69:LVY81 MFU69:MFU81 MPQ69:MPQ81 MZM69:MZM81 NJI69:NJI81 NTE69:NTE81 ODA69:ODA81 OMW69:OMW81 OWS69:OWS81 PGO69:PGO81 PQK69:PQK81 QAG69:QAG81 QKC69:QKC81 QTY69:QTY81 RDU69:RDU81 RNQ69:RNQ81 RXM69:RXM81 SHI69:SHI81 SRE69:SRE81 TBA69:TBA81 TKW69:TKW81 TUS69:TUS81 UEO69:UEO81 UOK69:UOK81 UYG69:UYG81 VIC69:VIC81 VRY69:VRY81 WBU69:WBU81 WLQ69:WLQ81 WVM69:WVM81 E65605:E65617 JA65605:JA65617 SW65605:SW65617 ACS65605:ACS65617 AMO65605:AMO65617 AWK65605:AWK65617 BGG65605:BGG65617 BQC65605:BQC65617 BZY65605:BZY65617 CJU65605:CJU65617 CTQ65605:CTQ65617 DDM65605:DDM65617 DNI65605:DNI65617 DXE65605:DXE65617 EHA65605:EHA65617 EQW65605:EQW65617 FAS65605:FAS65617 FKO65605:FKO65617 FUK65605:FUK65617 GEG65605:GEG65617 GOC65605:GOC65617 GXY65605:GXY65617 HHU65605:HHU65617 HRQ65605:HRQ65617 IBM65605:IBM65617 ILI65605:ILI65617 IVE65605:IVE65617 JFA65605:JFA65617 JOW65605:JOW65617 JYS65605:JYS65617 KIO65605:KIO65617 KSK65605:KSK65617 LCG65605:LCG65617 LMC65605:LMC65617 LVY65605:LVY65617 MFU65605:MFU65617 MPQ65605:MPQ65617 MZM65605:MZM65617 NJI65605:NJI65617 NTE65605:NTE65617 ODA65605:ODA65617 OMW65605:OMW65617 OWS65605:OWS65617 PGO65605:PGO65617 PQK65605:PQK65617 QAG65605:QAG65617 QKC65605:QKC65617 QTY65605:QTY65617 RDU65605:RDU65617 RNQ65605:RNQ65617 RXM65605:RXM65617 SHI65605:SHI65617 SRE65605:SRE65617 TBA65605:TBA65617 TKW65605:TKW65617 TUS65605:TUS65617 UEO65605:UEO65617 UOK65605:UOK65617 UYG65605:UYG65617 VIC65605:VIC65617 VRY65605:VRY65617 WBU65605:WBU65617 WLQ65605:WLQ65617 WVM65605:WVM65617 E131141:E131153 JA131141:JA131153 SW131141:SW131153 ACS131141:ACS131153 AMO131141:AMO131153 AWK131141:AWK131153 BGG131141:BGG131153 BQC131141:BQC131153 BZY131141:BZY131153 CJU131141:CJU131153 CTQ131141:CTQ131153 DDM131141:DDM131153 DNI131141:DNI131153 DXE131141:DXE131153 EHA131141:EHA131153 EQW131141:EQW131153 FAS131141:FAS131153 FKO131141:FKO131153 FUK131141:FUK131153 GEG131141:GEG131153 GOC131141:GOC131153 GXY131141:GXY131153 HHU131141:HHU131153 HRQ131141:HRQ131153 IBM131141:IBM131153 ILI131141:ILI131153 IVE131141:IVE131153 JFA131141:JFA131153 JOW131141:JOW131153 JYS131141:JYS131153 KIO131141:KIO131153 KSK131141:KSK131153 LCG131141:LCG131153 LMC131141:LMC131153 LVY131141:LVY131153 MFU131141:MFU131153 MPQ131141:MPQ131153 MZM131141:MZM131153 NJI131141:NJI131153 NTE131141:NTE131153 ODA131141:ODA131153 OMW131141:OMW131153 OWS131141:OWS131153 PGO131141:PGO131153 PQK131141:PQK131153 QAG131141:QAG131153 QKC131141:QKC131153 QTY131141:QTY131153 RDU131141:RDU131153 RNQ131141:RNQ131153 RXM131141:RXM131153 SHI131141:SHI131153 SRE131141:SRE131153 TBA131141:TBA131153 TKW131141:TKW131153 TUS131141:TUS131153 UEO131141:UEO131153 UOK131141:UOK131153 UYG131141:UYG131153 VIC131141:VIC131153 VRY131141:VRY131153 WBU131141:WBU131153 WLQ131141:WLQ131153 WVM131141:WVM131153 E196677:E196689 JA196677:JA196689 SW196677:SW196689 ACS196677:ACS196689 AMO196677:AMO196689 AWK196677:AWK196689 BGG196677:BGG196689 BQC196677:BQC196689 BZY196677:BZY196689 CJU196677:CJU196689 CTQ196677:CTQ196689 DDM196677:DDM196689 DNI196677:DNI196689 DXE196677:DXE196689 EHA196677:EHA196689 EQW196677:EQW196689 FAS196677:FAS196689 FKO196677:FKO196689 FUK196677:FUK196689 GEG196677:GEG196689 GOC196677:GOC196689 GXY196677:GXY196689 HHU196677:HHU196689 HRQ196677:HRQ196689 IBM196677:IBM196689 ILI196677:ILI196689 IVE196677:IVE196689 JFA196677:JFA196689 JOW196677:JOW196689 JYS196677:JYS196689 KIO196677:KIO196689 KSK196677:KSK196689 LCG196677:LCG196689 LMC196677:LMC196689 LVY196677:LVY196689 MFU196677:MFU196689 MPQ196677:MPQ196689 MZM196677:MZM196689 NJI196677:NJI196689 NTE196677:NTE196689 ODA196677:ODA196689 OMW196677:OMW196689 OWS196677:OWS196689 PGO196677:PGO196689 PQK196677:PQK196689 QAG196677:QAG196689 QKC196677:QKC196689 QTY196677:QTY196689 RDU196677:RDU196689 RNQ196677:RNQ196689 RXM196677:RXM196689 SHI196677:SHI196689 SRE196677:SRE196689 TBA196677:TBA196689 TKW196677:TKW196689 TUS196677:TUS196689 UEO196677:UEO196689 UOK196677:UOK196689 UYG196677:UYG196689 VIC196677:VIC196689 VRY196677:VRY196689 WBU196677:WBU196689 WLQ196677:WLQ196689 WVM196677:WVM196689 E262213:E262225 JA262213:JA262225 SW262213:SW262225 ACS262213:ACS262225 AMO262213:AMO262225 AWK262213:AWK262225 BGG262213:BGG262225 BQC262213:BQC262225 BZY262213:BZY262225 CJU262213:CJU262225 CTQ262213:CTQ262225 DDM262213:DDM262225 DNI262213:DNI262225 DXE262213:DXE262225 EHA262213:EHA262225 EQW262213:EQW262225 FAS262213:FAS262225 FKO262213:FKO262225 FUK262213:FUK262225 GEG262213:GEG262225 GOC262213:GOC262225 GXY262213:GXY262225 HHU262213:HHU262225 HRQ262213:HRQ262225 IBM262213:IBM262225 ILI262213:ILI262225 IVE262213:IVE262225 JFA262213:JFA262225 JOW262213:JOW262225 JYS262213:JYS262225 KIO262213:KIO262225 KSK262213:KSK262225 LCG262213:LCG262225 LMC262213:LMC262225 LVY262213:LVY262225 MFU262213:MFU262225 MPQ262213:MPQ262225 MZM262213:MZM262225 NJI262213:NJI262225 NTE262213:NTE262225 ODA262213:ODA262225 OMW262213:OMW262225 OWS262213:OWS262225 PGO262213:PGO262225 PQK262213:PQK262225 QAG262213:QAG262225 QKC262213:QKC262225 QTY262213:QTY262225 RDU262213:RDU262225 RNQ262213:RNQ262225 RXM262213:RXM262225 SHI262213:SHI262225 SRE262213:SRE262225 TBA262213:TBA262225 TKW262213:TKW262225 TUS262213:TUS262225 UEO262213:UEO262225 UOK262213:UOK262225 UYG262213:UYG262225 VIC262213:VIC262225 VRY262213:VRY262225 WBU262213:WBU262225 WLQ262213:WLQ262225 WVM262213:WVM262225 E327749:E327761 JA327749:JA327761 SW327749:SW327761 ACS327749:ACS327761 AMO327749:AMO327761 AWK327749:AWK327761 BGG327749:BGG327761 BQC327749:BQC327761 BZY327749:BZY327761 CJU327749:CJU327761 CTQ327749:CTQ327761 DDM327749:DDM327761 DNI327749:DNI327761 DXE327749:DXE327761 EHA327749:EHA327761 EQW327749:EQW327761 FAS327749:FAS327761 FKO327749:FKO327761 FUK327749:FUK327761 GEG327749:GEG327761 GOC327749:GOC327761 GXY327749:GXY327761 HHU327749:HHU327761 HRQ327749:HRQ327761 IBM327749:IBM327761 ILI327749:ILI327761 IVE327749:IVE327761 JFA327749:JFA327761 JOW327749:JOW327761 JYS327749:JYS327761 KIO327749:KIO327761 KSK327749:KSK327761 LCG327749:LCG327761 LMC327749:LMC327761 LVY327749:LVY327761 MFU327749:MFU327761 MPQ327749:MPQ327761 MZM327749:MZM327761 NJI327749:NJI327761 NTE327749:NTE327761 ODA327749:ODA327761 OMW327749:OMW327761 OWS327749:OWS327761 PGO327749:PGO327761 PQK327749:PQK327761 QAG327749:QAG327761 QKC327749:QKC327761 QTY327749:QTY327761 RDU327749:RDU327761 RNQ327749:RNQ327761 RXM327749:RXM327761 SHI327749:SHI327761 SRE327749:SRE327761 TBA327749:TBA327761 TKW327749:TKW327761 TUS327749:TUS327761 UEO327749:UEO327761 UOK327749:UOK327761 UYG327749:UYG327761 VIC327749:VIC327761 VRY327749:VRY327761 WBU327749:WBU327761 WLQ327749:WLQ327761 WVM327749:WVM327761 E393285:E393297 JA393285:JA393297 SW393285:SW393297 ACS393285:ACS393297 AMO393285:AMO393297 AWK393285:AWK393297 BGG393285:BGG393297 BQC393285:BQC393297 BZY393285:BZY393297 CJU393285:CJU393297 CTQ393285:CTQ393297 DDM393285:DDM393297 DNI393285:DNI393297 DXE393285:DXE393297 EHA393285:EHA393297 EQW393285:EQW393297 FAS393285:FAS393297 FKO393285:FKO393297 FUK393285:FUK393297 GEG393285:GEG393297 GOC393285:GOC393297 GXY393285:GXY393297 HHU393285:HHU393297 HRQ393285:HRQ393297 IBM393285:IBM393297 ILI393285:ILI393297 IVE393285:IVE393297 JFA393285:JFA393297 JOW393285:JOW393297 JYS393285:JYS393297 KIO393285:KIO393297 KSK393285:KSK393297 LCG393285:LCG393297 LMC393285:LMC393297 LVY393285:LVY393297 MFU393285:MFU393297 MPQ393285:MPQ393297 MZM393285:MZM393297 NJI393285:NJI393297 NTE393285:NTE393297 ODA393285:ODA393297 OMW393285:OMW393297 OWS393285:OWS393297 PGO393285:PGO393297 PQK393285:PQK393297 QAG393285:QAG393297 QKC393285:QKC393297 QTY393285:QTY393297 RDU393285:RDU393297 RNQ393285:RNQ393297 RXM393285:RXM393297 SHI393285:SHI393297 SRE393285:SRE393297 TBA393285:TBA393297 TKW393285:TKW393297 TUS393285:TUS393297 UEO393285:UEO393297 UOK393285:UOK393297 UYG393285:UYG393297 VIC393285:VIC393297 VRY393285:VRY393297 WBU393285:WBU393297 WLQ393285:WLQ393297 WVM393285:WVM393297 E458821:E458833 JA458821:JA458833 SW458821:SW458833 ACS458821:ACS458833 AMO458821:AMO458833 AWK458821:AWK458833 BGG458821:BGG458833 BQC458821:BQC458833 BZY458821:BZY458833 CJU458821:CJU458833 CTQ458821:CTQ458833 DDM458821:DDM458833 DNI458821:DNI458833 DXE458821:DXE458833 EHA458821:EHA458833 EQW458821:EQW458833 FAS458821:FAS458833 FKO458821:FKO458833 FUK458821:FUK458833 GEG458821:GEG458833 GOC458821:GOC458833 GXY458821:GXY458833 HHU458821:HHU458833 HRQ458821:HRQ458833 IBM458821:IBM458833 ILI458821:ILI458833 IVE458821:IVE458833 JFA458821:JFA458833 JOW458821:JOW458833 JYS458821:JYS458833 KIO458821:KIO458833 KSK458821:KSK458833 LCG458821:LCG458833 LMC458821:LMC458833 LVY458821:LVY458833 MFU458821:MFU458833 MPQ458821:MPQ458833 MZM458821:MZM458833 NJI458821:NJI458833 NTE458821:NTE458833 ODA458821:ODA458833 OMW458821:OMW458833 OWS458821:OWS458833 PGO458821:PGO458833 PQK458821:PQK458833 QAG458821:QAG458833 QKC458821:QKC458833 QTY458821:QTY458833 RDU458821:RDU458833 RNQ458821:RNQ458833 RXM458821:RXM458833 SHI458821:SHI458833 SRE458821:SRE458833 TBA458821:TBA458833 TKW458821:TKW458833 TUS458821:TUS458833 UEO458821:UEO458833 UOK458821:UOK458833 UYG458821:UYG458833 VIC458821:VIC458833 VRY458821:VRY458833 WBU458821:WBU458833 WLQ458821:WLQ458833 WVM458821:WVM458833 E524357:E524369 JA524357:JA524369 SW524357:SW524369 ACS524357:ACS524369 AMO524357:AMO524369 AWK524357:AWK524369 BGG524357:BGG524369 BQC524357:BQC524369 BZY524357:BZY524369 CJU524357:CJU524369 CTQ524357:CTQ524369 DDM524357:DDM524369 DNI524357:DNI524369 DXE524357:DXE524369 EHA524357:EHA524369 EQW524357:EQW524369 FAS524357:FAS524369 FKO524357:FKO524369 FUK524357:FUK524369 GEG524357:GEG524369 GOC524357:GOC524369 GXY524357:GXY524369 HHU524357:HHU524369 HRQ524357:HRQ524369 IBM524357:IBM524369 ILI524357:ILI524369 IVE524357:IVE524369 JFA524357:JFA524369 JOW524357:JOW524369 JYS524357:JYS524369 KIO524357:KIO524369 KSK524357:KSK524369 LCG524357:LCG524369 LMC524357:LMC524369 LVY524357:LVY524369 MFU524357:MFU524369 MPQ524357:MPQ524369 MZM524357:MZM524369 NJI524357:NJI524369 NTE524357:NTE524369 ODA524357:ODA524369 OMW524357:OMW524369 OWS524357:OWS524369 PGO524357:PGO524369 PQK524357:PQK524369 QAG524357:QAG524369 QKC524357:QKC524369 QTY524357:QTY524369 RDU524357:RDU524369 RNQ524357:RNQ524369 RXM524357:RXM524369 SHI524357:SHI524369 SRE524357:SRE524369 TBA524357:TBA524369 TKW524357:TKW524369 TUS524357:TUS524369 UEO524357:UEO524369 UOK524357:UOK524369 UYG524357:UYG524369 VIC524357:VIC524369 VRY524357:VRY524369 WBU524357:WBU524369 WLQ524357:WLQ524369 WVM524357:WVM524369 E589893:E589905 JA589893:JA589905 SW589893:SW589905 ACS589893:ACS589905 AMO589893:AMO589905 AWK589893:AWK589905 BGG589893:BGG589905 BQC589893:BQC589905 BZY589893:BZY589905 CJU589893:CJU589905 CTQ589893:CTQ589905 DDM589893:DDM589905 DNI589893:DNI589905 DXE589893:DXE589905 EHA589893:EHA589905 EQW589893:EQW589905 FAS589893:FAS589905 FKO589893:FKO589905 FUK589893:FUK589905 GEG589893:GEG589905 GOC589893:GOC589905 GXY589893:GXY589905 HHU589893:HHU589905 HRQ589893:HRQ589905 IBM589893:IBM589905 ILI589893:ILI589905 IVE589893:IVE589905 JFA589893:JFA589905 JOW589893:JOW589905 JYS589893:JYS589905 KIO589893:KIO589905 KSK589893:KSK589905 LCG589893:LCG589905 LMC589893:LMC589905 LVY589893:LVY589905 MFU589893:MFU589905 MPQ589893:MPQ589905 MZM589893:MZM589905 NJI589893:NJI589905 NTE589893:NTE589905 ODA589893:ODA589905 OMW589893:OMW589905 OWS589893:OWS589905 PGO589893:PGO589905 PQK589893:PQK589905 QAG589893:QAG589905 QKC589893:QKC589905 QTY589893:QTY589905 RDU589893:RDU589905 RNQ589893:RNQ589905 RXM589893:RXM589905 SHI589893:SHI589905 SRE589893:SRE589905 TBA589893:TBA589905 TKW589893:TKW589905 TUS589893:TUS589905 UEO589893:UEO589905 UOK589893:UOK589905 UYG589893:UYG589905 VIC589893:VIC589905 VRY589893:VRY589905 WBU589893:WBU589905 WLQ589893:WLQ589905 WVM589893:WVM589905 E655429:E655441 JA655429:JA655441 SW655429:SW655441 ACS655429:ACS655441 AMO655429:AMO655441 AWK655429:AWK655441 BGG655429:BGG655441 BQC655429:BQC655441 BZY655429:BZY655441 CJU655429:CJU655441 CTQ655429:CTQ655441 DDM655429:DDM655441 DNI655429:DNI655441 DXE655429:DXE655441 EHA655429:EHA655441 EQW655429:EQW655441 FAS655429:FAS655441 FKO655429:FKO655441 FUK655429:FUK655441 GEG655429:GEG655441 GOC655429:GOC655441 GXY655429:GXY655441 HHU655429:HHU655441 HRQ655429:HRQ655441 IBM655429:IBM655441 ILI655429:ILI655441 IVE655429:IVE655441 JFA655429:JFA655441 JOW655429:JOW655441 JYS655429:JYS655441 KIO655429:KIO655441 KSK655429:KSK655441 LCG655429:LCG655441 LMC655429:LMC655441 LVY655429:LVY655441 MFU655429:MFU655441 MPQ655429:MPQ655441 MZM655429:MZM655441 NJI655429:NJI655441 NTE655429:NTE655441 ODA655429:ODA655441 OMW655429:OMW655441 OWS655429:OWS655441 PGO655429:PGO655441 PQK655429:PQK655441 QAG655429:QAG655441 QKC655429:QKC655441 QTY655429:QTY655441 RDU655429:RDU655441 RNQ655429:RNQ655441 RXM655429:RXM655441 SHI655429:SHI655441 SRE655429:SRE655441 TBA655429:TBA655441 TKW655429:TKW655441 TUS655429:TUS655441 UEO655429:UEO655441 UOK655429:UOK655441 UYG655429:UYG655441 VIC655429:VIC655441 VRY655429:VRY655441 WBU655429:WBU655441 WLQ655429:WLQ655441 WVM655429:WVM655441 E720965:E720977 JA720965:JA720977 SW720965:SW720977 ACS720965:ACS720977 AMO720965:AMO720977 AWK720965:AWK720977 BGG720965:BGG720977 BQC720965:BQC720977 BZY720965:BZY720977 CJU720965:CJU720977 CTQ720965:CTQ720977 DDM720965:DDM720977 DNI720965:DNI720977 DXE720965:DXE720977 EHA720965:EHA720977 EQW720965:EQW720977 FAS720965:FAS720977 FKO720965:FKO720977 FUK720965:FUK720977 GEG720965:GEG720977 GOC720965:GOC720977 GXY720965:GXY720977 HHU720965:HHU720977 HRQ720965:HRQ720977 IBM720965:IBM720977 ILI720965:ILI720977 IVE720965:IVE720977 JFA720965:JFA720977 JOW720965:JOW720977 JYS720965:JYS720977 KIO720965:KIO720977 KSK720965:KSK720977 LCG720965:LCG720977 LMC720965:LMC720977 LVY720965:LVY720977 MFU720965:MFU720977 MPQ720965:MPQ720977 MZM720965:MZM720977 NJI720965:NJI720977 NTE720965:NTE720977 ODA720965:ODA720977 OMW720965:OMW720977 OWS720965:OWS720977 PGO720965:PGO720977 PQK720965:PQK720977 QAG720965:QAG720977 QKC720965:QKC720977 QTY720965:QTY720977 RDU720965:RDU720977 RNQ720965:RNQ720977 RXM720965:RXM720977 SHI720965:SHI720977 SRE720965:SRE720977 TBA720965:TBA720977 TKW720965:TKW720977 TUS720965:TUS720977 UEO720965:UEO720977 UOK720965:UOK720977 UYG720965:UYG720977 VIC720965:VIC720977 VRY720965:VRY720977 WBU720965:WBU720977 WLQ720965:WLQ720977 WVM720965:WVM720977 E786501:E786513 JA786501:JA786513 SW786501:SW786513 ACS786501:ACS786513 AMO786501:AMO786513 AWK786501:AWK786513 BGG786501:BGG786513 BQC786501:BQC786513 BZY786501:BZY786513 CJU786501:CJU786513 CTQ786501:CTQ786513 DDM786501:DDM786513 DNI786501:DNI786513 DXE786501:DXE786513 EHA786501:EHA786513 EQW786501:EQW786513 FAS786501:FAS786513 FKO786501:FKO786513 FUK786501:FUK786513 GEG786501:GEG786513 GOC786501:GOC786513 GXY786501:GXY786513 HHU786501:HHU786513 HRQ786501:HRQ786513 IBM786501:IBM786513 ILI786501:ILI786513 IVE786501:IVE786513 JFA786501:JFA786513 JOW786501:JOW786513 JYS786501:JYS786513 KIO786501:KIO786513 KSK786501:KSK786513 LCG786501:LCG786513 LMC786501:LMC786513 LVY786501:LVY786513 MFU786501:MFU786513 MPQ786501:MPQ786513 MZM786501:MZM786513 NJI786501:NJI786513 NTE786501:NTE786513 ODA786501:ODA786513 OMW786501:OMW786513 OWS786501:OWS786513 PGO786501:PGO786513 PQK786501:PQK786513 QAG786501:QAG786513 QKC786501:QKC786513 QTY786501:QTY786513 RDU786501:RDU786513 RNQ786501:RNQ786513 RXM786501:RXM786513 SHI786501:SHI786513 SRE786501:SRE786513 TBA786501:TBA786513 TKW786501:TKW786513 TUS786501:TUS786513 UEO786501:UEO786513 UOK786501:UOK786513 UYG786501:UYG786513 VIC786501:VIC786513 VRY786501:VRY786513 WBU786501:WBU786513 WLQ786501:WLQ786513 WVM786501:WVM786513 E852037:E852049 JA852037:JA852049 SW852037:SW852049 ACS852037:ACS852049 AMO852037:AMO852049 AWK852037:AWK852049 BGG852037:BGG852049 BQC852037:BQC852049 BZY852037:BZY852049 CJU852037:CJU852049 CTQ852037:CTQ852049 DDM852037:DDM852049 DNI852037:DNI852049 DXE852037:DXE852049 EHA852037:EHA852049 EQW852037:EQW852049 FAS852037:FAS852049 FKO852037:FKO852049 FUK852037:FUK852049 GEG852037:GEG852049 GOC852037:GOC852049 GXY852037:GXY852049 HHU852037:HHU852049 HRQ852037:HRQ852049 IBM852037:IBM852049 ILI852037:ILI852049 IVE852037:IVE852049 JFA852037:JFA852049 JOW852037:JOW852049 JYS852037:JYS852049 KIO852037:KIO852049 KSK852037:KSK852049 LCG852037:LCG852049 LMC852037:LMC852049 LVY852037:LVY852049 MFU852037:MFU852049 MPQ852037:MPQ852049 MZM852037:MZM852049 NJI852037:NJI852049 NTE852037:NTE852049 ODA852037:ODA852049 OMW852037:OMW852049 OWS852037:OWS852049 PGO852037:PGO852049 PQK852037:PQK852049 QAG852037:QAG852049 QKC852037:QKC852049 QTY852037:QTY852049 RDU852037:RDU852049 RNQ852037:RNQ852049 RXM852037:RXM852049 SHI852037:SHI852049 SRE852037:SRE852049 TBA852037:TBA852049 TKW852037:TKW852049 TUS852037:TUS852049 UEO852037:UEO852049 UOK852037:UOK852049 UYG852037:UYG852049 VIC852037:VIC852049 VRY852037:VRY852049 WBU852037:WBU852049 WLQ852037:WLQ852049 WVM852037:WVM852049 E917573:E917585 JA917573:JA917585 SW917573:SW917585 ACS917573:ACS917585 AMO917573:AMO917585 AWK917573:AWK917585 BGG917573:BGG917585 BQC917573:BQC917585 BZY917573:BZY917585 CJU917573:CJU917585 CTQ917573:CTQ917585 DDM917573:DDM917585 DNI917573:DNI917585 DXE917573:DXE917585 EHA917573:EHA917585 EQW917573:EQW917585 FAS917573:FAS917585 FKO917573:FKO917585 FUK917573:FUK917585 GEG917573:GEG917585 GOC917573:GOC917585 GXY917573:GXY917585 HHU917573:HHU917585 HRQ917573:HRQ917585 IBM917573:IBM917585 ILI917573:ILI917585 IVE917573:IVE917585 JFA917573:JFA917585 JOW917573:JOW917585 JYS917573:JYS917585 KIO917573:KIO917585 KSK917573:KSK917585 LCG917573:LCG917585 LMC917573:LMC917585 LVY917573:LVY917585 MFU917573:MFU917585 MPQ917573:MPQ917585 MZM917573:MZM917585 NJI917573:NJI917585 NTE917573:NTE917585 ODA917573:ODA917585 OMW917573:OMW917585 OWS917573:OWS917585 PGO917573:PGO917585 PQK917573:PQK917585 QAG917573:QAG917585 QKC917573:QKC917585 QTY917573:QTY917585 RDU917573:RDU917585 RNQ917573:RNQ917585 RXM917573:RXM917585 SHI917573:SHI917585 SRE917573:SRE917585 TBA917573:TBA917585 TKW917573:TKW917585 TUS917573:TUS917585 UEO917573:UEO917585 UOK917573:UOK917585 UYG917573:UYG917585 VIC917573:VIC917585 VRY917573:VRY917585 WBU917573:WBU917585 WLQ917573:WLQ917585 WVM917573:WVM917585 E983109:E983121 JA983109:JA983121 SW983109:SW983121 ACS983109:ACS983121 AMO983109:AMO983121 AWK983109:AWK983121 BGG983109:BGG983121 BQC983109:BQC983121 BZY983109:BZY983121 CJU983109:CJU983121 CTQ983109:CTQ983121 DDM983109:DDM983121 DNI983109:DNI983121 DXE983109:DXE983121 EHA983109:EHA983121 EQW983109:EQW983121 FAS983109:FAS983121 FKO983109:FKO983121 FUK983109:FUK983121 GEG983109:GEG983121 GOC983109:GOC983121 GXY983109:GXY983121 HHU983109:HHU983121 HRQ983109:HRQ983121 IBM983109:IBM983121 ILI983109:ILI983121 IVE983109:IVE983121 JFA983109:JFA983121 JOW983109:JOW983121 JYS983109:JYS983121 KIO983109:KIO983121 KSK983109:KSK983121 LCG983109:LCG983121 LMC983109:LMC983121 LVY983109:LVY983121 MFU983109:MFU983121 MPQ983109:MPQ983121 MZM983109:MZM983121 NJI983109:NJI983121 NTE983109:NTE983121 ODA983109:ODA983121 OMW983109:OMW983121 OWS983109:OWS983121 PGO983109:PGO983121 PQK983109:PQK983121 QAG983109:QAG983121 QKC983109:QKC983121 QTY983109:QTY983121 RDU983109:RDU983121 RNQ983109:RNQ983121 RXM983109:RXM983121 SHI983109:SHI983121 SRE983109:SRE983121 TBA983109:TBA983121 TKW983109:TKW983121 TUS983109:TUS983121 UEO983109:UEO983121 UOK983109:UOK983121 UYG983109:UYG983121 VIC983109:VIC983121 VRY983109:VRY983121 WBU983109:WBU983121 WLQ983109:WLQ983121 WVM983109:WVM983121 E54:E67 JA54:JA67 SW54:SW67 ACS54:ACS67 AMO54:AMO67 AWK54:AWK67 BGG54:BGG67 BQC54:BQC67 BZY54:BZY67 CJU54:CJU67 CTQ54:CTQ67 DDM54:DDM67 DNI54:DNI67 DXE54:DXE67 EHA54:EHA67 EQW54:EQW67 FAS54:FAS67 FKO54:FKO67 FUK54:FUK67 GEG54:GEG67 GOC54:GOC67 GXY54:GXY67 HHU54:HHU67 HRQ54:HRQ67 IBM54:IBM67 ILI54:ILI67 IVE54:IVE67 JFA54:JFA67 JOW54:JOW67 JYS54:JYS67 KIO54:KIO67 KSK54:KSK67 LCG54:LCG67 LMC54:LMC67 LVY54:LVY67 MFU54:MFU67 MPQ54:MPQ67 MZM54:MZM67 NJI54:NJI67 NTE54:NTE67 ODA54:ODA67 OMW54:OMW67 OWS54:OWS67 PGO54:PGO67 PQK54:PQK67 QAG54:QAG67 QKC54:QKC67 QTY54:QTY67 RDU54:RDU67 RNQ54:RNQ67 RXM54:RXM67 SHI54:SHI67 SRE54:SRE67 TBA54:TBA67 TKW54:TKW67 TUS54:TUS67 UEO54:UEO67 UOK54:UOK67 UYG54:UYG67 VIC54:VIC67 VRY54:VRY67 WBU54:WBU67 WLQ54:WLQ67 WVM54:WVM67 E65590:E65603 JA65590:JA65603 SW65590:SW65603 ACS65590:ACS65603 AMO65590:AMO65603 AWK65590:AWK65603 BGG65590:BGG65603 BQC65590:BQC65603 BZY65590:BZY65603 CJU65590:CJU65603 CTQ65590:CTQ65603 DDM65590:DDM65603 DNI65590:DNI65603 DXE65590:DXE65603 EHA65590:EHA65603 EQW65590:EQW65603 FAS65590:FAS65603 FKO65590:FKO65603 FUK65590:FUK65603 GEG65590:GEG65603 GOC65590:GOC65603 GXY65590:GXY65603 HHU65590:HHU65603 HRQ65590:HRQ65603 IBM65590:IBM65603 ILI65590:ILI65603 IVE65590:IVE65603 JFA65590:JFA65603 JOW65590:JOW65603 JYS65590:JYS65603 KIO65590:KIO65603 KSK65590:KSK65603 LCG65590:LCG65603 LMC65590:LMC65603 LVY65590:LVY65603 MFU65590:MFU65603 MPQ65590:MPQ65603 MZM65590:MZM65603 NJI65590:NJI65603 NTE65590:NTE65603 ODA65590:ODA65603 OMW65590:OMW65603 OWS65590:OWS65603 PGO65590:PGO65603 PQK65590:PQK65603 QAG65590:QAG65603 QKC65590:QKC65603 QTY65590:QTY65603 RDU65590:RDU65603 RNQ65590:RNQ65603 RXM65590:RXM65603 SHI65590:SHI65603 SRE65590:SRE65603 TBA65590:TBA65603 TKW65590:TKW65603 TUS65590:TUS65603 UEO65590:UEO65603 UOK65590:UOK65603 UYG65590:UYG65603 VIC65590:VIC65603 VRY65590:VRY65603 WBU65590:WBU65603 WLQ65590:WLQ65603 WVM65590:WVM65603 E131126:E131139 JA131126:JA131139 SW131126:SW131139 ACS131126:ACS131139 AMO131126:AMO131139 AWK131126:AWK131139 BGG131126:BGG131139 BQC131126:BQC131139 BZY131126:BZY131139 CJU131126:CJU131139 CTQ131126:CTQ131139 DDM131126:DDM131139 DNI131126:DNI131139 DXE131126:DXE131139 EHA131126:EHA131139 EQW131126:EQW131139 FAS131126:FAS131139 FKO131126:FKO131139 FUK131126:FUK131139 GEG131126:GEG131139 GOC131126:GOC131139 GXY131126:GXY131139 HHU131126:HHU131139 HRQ131126:HRQ131139 IBM131126:IBM131139 ILI131126:ILI131139 IVE131126:IVE131139 JFA131126:JFA131139 JOW131126:JOW131139 JYS131126:JYS131139 KIO131126:KIO131139 KSK131126:KSK131139 LCG131126:LCG131139 LMC131126:LMC131139 LVY131126:LVY131139 MFU131126:MFU131139 MPQ131126:MPQ131139 MZM131126:MZM131139 NJI131126:NJI131139 NTE131126:NTE131139 ODA131126:ODA131139 OMW131126:OMW131139 OWS131126:OWS131139 PGO131126:PGO131139 PQK131126:PQK131139 QAG131126:QAG131139 QKC131126:QKC131139 QTY131126:QTY131139 RDU131126:RDU131139 RNQ131126:RNQ131139 RXM131126:RXM131139 SHI131126:SHI131139 SRE131126:SRE131139 TBA131126:TBA131139 TKW131126:TKW131139 TUS131126:TUS131139 UEO131126:UEO131139 UOK131126:UOK131139 UYG131126:UYG131139 VIC131126:VIC131139 VRY131126:VRY131139 WBU131126:WBU131139 WLQ131126:WLQ131139 WVM131126:WVM131139 E196662:E196675 JA196662:JA196675 SW196662:SW196675 ACS196662:ACS196675 AMO196662:AMO196675 AWK196662:AWK196675 BGG196662:BGG196675 BQC196662:BQC196675 BZY196662:BZY196675 CJU196662:CJU196675 CTQ196662:CTQ196675 DDM196662:DDM196675 DNI196662:DNI196675 DXE196662:DXE196675 EHA196662:EHA196675 EQW196662:EQW196675 FAS196662:FAS196675 FKO196662:FKO196675 FUK196662:FUK196675 GEG196662:GEG196675 GOC196662:GOC196675 GXY196662:GXY196675 HHU196662:HHU196675 HRQ196662:HRQ196675 IBM196662:IBM196675 ILI196662:ILI196675 IVE196662:IVE196675 JFA196662:JFA196675 JOW196662:JOW196675 JYS196662:JYS196675 KIO196662:KIO196675 KSK196662:KSK196675 LCG196662:LCG196675 LMC196662:LMC196675 LVY196662:LVY196675 MFU196662:MFU196675 MPQ196662:MPQ196675 MZM196662:MZM196675 NJI196662:NJI196675 NTE196662:NTE196675 ODA196662:ODA196675 OMW196662:OMW196675 OWS196662:OWS196675 PGO196662:PGO196675 PQK196662:PQK196675 QAG196662:QAG196675 QKC196662:QKC196675 QTY196662:QTY196675 RDU196662:RDU196675 RNQ196662:RNQ196675 RXM196662:RXM196675 SHI196662:SHI196675 SRE196662:SRE196675 TBA196662:TBA196675 TKW196662:TKW196675 TUS196662:TUS196675 UEO196662:UEO196675 UOK196662:UOK196675 UYG196662:UYG196675 VIC196662:VIC196675 VRY196662:VRY196675 WBU196662:WBU196675 WLQ196662:WLQ196675 WVM196662:WVM196675 E262198:E262211 JA262198:JA262211 SW262198:SW262211 ACS262198:ACS262211 AMO262198:AMO262211 AWK262198:AWK262211 BGG262198:BGG262211 BQC262198:BQC262211 BZY262198:BZY262211 CJU262198:CJU262211 CTQ262198:CTQ262211 DDM262198:DDM262211 DNI262198:DNI262211 DXE262198:DXE262211 EHA262198:EHA262211 EQW262198:EQW262211 FAS262198:FAS262211 FKO262198:FKO262211 FUK262198:FUK262211 GEG262198:GEG262211 GOC262198:GOC262211 GXY262198:GXY262211 HHU262198:HHU262211 HRQ262198:HRQ262211 IBM262198:IBM262211 ILI262198:ILI262211 IVE262198:IVE262211 JFA262198:JFA262211 JOW262198:JOW262211 JYS262198:JYS262211 KIO262198:KIO262211 KSK262198:KSK262211 LCG262198:LCG262211 LMC262198:LMC262211 LVY262198:LVY262211 MFU262198:MFU262211 MPQ262198:MPQ262211 MZM262198:MZM262211 NJI262198:NJI262211 NTE262198:NTE262211 ODA262198:ODA262211 OMW262198:OMW262211 OWS262198:OWS262211 PGO262198:PGO262211 PQK262198:PQK262211 QAG262198:QAG262211 QKC262198:QKC262211 QTY262198:QTY262211 RDU262198:RDU262211 RNQ262198:RNQ262211 RXM262198:RXM262211 SHI262198:SHI262211 SRE262198:SRE262211 TBA262198:TBA262211 TKW262198:TKW262211 TUS262198:TUS262211 UEO262198:UEO262211 UOK262198:UOK262211 UYG262198:UYG262211 VIC262198:VIC262211 VRY262198:VRY262211 WBU262198:WBU262211 WLQ262198:WLQ262211 WVM262198:WVM262211 E327734:E327747 JA327734:JA327747 SW327734:SW327747 ACS327734:ACS327747 AMO327734:AMO327747 AWK327734:AWK327747 BGG327734:BGG327747 BQC327734:BQC327747 BZY327734:BZY327747 CJU327734:CJU327747 CTQ327734:CTQ327747 DDM327734:DDM327747 DNI327734:DNI327747 DXE327734:DXE327747 EHA327734:EHA327747 EQW327734:EQW327747 FAS327734:FAS327747 FKO327734:FKO327747 FUK327734:FUK327747 GEG327734:GEG327747 GOC327734:GOC327747 GXY327734:GXY327747 HHU327734:HHU327747 HRQ327734:HRQ327747 IBM327734:IBM327747 ILI327734:ILI327747 IVE327734:IVE327747 JFA327734:JFA327747 JOW327734:JOW327747 JYS327734:JYS327747 KIO327734:KIO327747 KSK327734:KSK327747 LCG327734:LCG327747 LMC327734:LMC327747 LVY327734:LVY327747 MFU327734:MFU327747 MPQ327734:MPQ327747 MZM327734:MZM327747 NJI327734:NJI327747 NTE327734:NTE327747 ODA327734:ODA327747 OMW327734:OMW327747 OWS327734:OWS327747 PGO327734:PGO327747 PQK327734:PQK327747 QAG327734:QAG327747 QKC327734:QKC327747 QTY327734:QTY327747 RDU327734:RDU327747 RNQ327734:RNQ327747 RXM327734:RXM327747 SHI327734:SHI327747 SRE327734:SRE327747 TBA327734:TBA327747 TKW327734:TKW327747 TUS327734:TUS327747 UEO327734:UEO327747 UOK327734:UOK327747 UYG327734:UYG327747 VIC327734:VIC327747 VRY327734:VRY327747 WBU327734:WBU327747 WLQ327734:WLQ327747 WVM327734:WVM327747 E393270:E393283 JA393270:JA393283 SW393270:SW393283 ACS393270:ACS393283 AMO393270:AMO393283 AWK393270:AWK393283 BGG393270:BGG393283 BQC393270:BQC393283 BZY393270:BZY393283 CJU393270:CJU393283 CTQ393270:CTQ393283 DDM393270:DDM393283 DNI393270:DNI393283 DXE393270:DXE393283 EHA393270:EHA393283 EQW393270:EQW393283 FAS393270:FAS393283 FKO393270:FKO393283 FUK393270:FUK393283 GEG393270:GEG393283 GOC393270:GOC393283 GXY393270:GXY393283 HHU393270:HHU393283 HRQ393270:HRQ393283 IBM393270:IBM393283 ILI393270:ILI393283 IVE393270:IVE393283 JFA393270:JFA393283 JOW393270:JOW393283 JYS393270:JYS393283 KIO393270:KIO393283 KSK393270:KSK393283 LCG393270:LCG393283 LMC393270:LMC393283 LVY393270:LVY393283 MFU393270:MFU393283 MPQ393270:MPQ393283 MZM393270:MZM393283 NJI393270:NJI393283 NTE393270:NTE393283 ODA393270:ODA393283 OMW393270:OMW393283 OWS393270:OWS393283 PGO393270:PGO393283 PQK393270:PQK393283 QAG393270:QAG393283 QKC393270:QKC393283 QTY393270:QTY393283 RDU393270:RDU393283 RNQ393270:RNQ393283 RXM393270:RXM393283 SHI393270:SHI393283 SRE393270:SRE393283 TBA393270:TBA393283 TKW393270:TKW393283 TUS393270:TUS393283 UEO393270:UEO393283 UOK393270:UOK393283 UYG393270:UYG393283 VIC393270:VIC393283 VRY393270:VRY393283 WBU393270:WBU393283 WLQ393270:WLQ393283 WVM393270:WVM393283 E458806:E458819 JA458806:JA458819 SW458806:SW458819 ACS458806:ACS458819 AMO458806:AMO458819 AWK458806:AWK458819 BGG458806:BGG458819 BQC458806:BQC458819 BZY458806:BZY458819 CJU458806:CJU458819 CTQ458806:CTQ458819 DDM458806:DDM458819 DNI458806:DNI458819 DXE458806:DXE458819 EHA458806:EHA458819 EQW458806:EQW458819 FAS458806:FAS458819 FKO458806:FKO458819 FUK458806:FUK458819 GEG458806:GEG458819 GOC458806:GOC458819 GXY458806:GXY458819 HHU458806:HHU458819 HRQ458806:HRQ458819 IBM458806:IBM458819 ILI458806:ILI458819 IVE458806:IVE458819 JFA458806:JFA458819 JOW458806:JOW458819 JYS458806:JYS458819 KIO458806:KIO458819 KSK458806:KSK458819 LCG458806:LCG458819 LMC458806:LMC458819 LVY458806:LVY458819 MFU458806:MFU458819 MPQ458806:MPQ458819 MZM458806:MZM458819 NJI458806:NJI458819 NTE458806:NTE458819 ODA458806:ODA458819 OMW458806:OMW458819 OWS458806:OWS458819 PGO458806:PGO458819 PQK458806:PQK458819 QAG458806:QAG458819 QKC458806:QKC458819 QTY458806:QTY458819 RDU458806:RDU458819 RNQ458806:RNQ458819 RXM458806:RXM458819 SHI458806:SHI458819 SRE458806:SRE458819 TBA458806:TBA458819 TKW458806:TKW458819 TUS458806:TUS458819 UEO458806:UEO458819 UOK458806:UOK458819 UYG458806:UYG458819 VIC458806:VIC458819 VRY458806:VRY458819 WBU458806:WBU458819 WLQ458806:WLQ458819 WVM458806:WVM458819 E524342:E524355 JA524342:JA524355 SW524342:SW524355 ACS524342:ACS524355 AMO524342:AMO524355 AWK524342:AWK524355 BGG524342:BGG524355 BQC524342:BQC524355 BZY524342:BZY524355 CJU524342:CJU524355 CTQ524342:CTQ524355 DDM524342:DDM524355 DNI524342:DNI524355 DXE524342:DXE524355 EHA524342:EHA524355 EQW524342:EQW524355 FAS524342:FAS524355 FKO524342:FKO524355 FUK524342:FUK524355 GEG524342:GEG524355 GOC524342:GOC524355 GXY524342:GXY524355 HHU524342:HHU524355 HRQ524342:HRQ524355 IBM524342:IBM524355 ILI524342:ILI524355 IVE524342:IVE524355 JFA524342:JFA524355 JOW524342:JOW524355 JYS524342:JYS524355 KIO524342:KIO524355 KSK524342:KSK524355 LCG524342:LCG524355 LMC524342:LMC524355 LVY524342:LVY524355 MFU524342:MFU524355 MPQ524342:MPQ524355 MZM524342:MZM524355 NJI524342:NJI524355 NTE524342:NTE524355 ODA524342:ODA524355 OMW524342:OMW524355 OWS524342:OWS524355 PGO524342:PGO524355 PQK524342:PQK524355 QAG524342:QAG524355 QKC524342:QKC524355 QTY524342:QTY524355 RDU524342:RDU524355 RNQ524342:RNQ524355 RXM524342:RXM524355 SHI524342:SHI524355 SRE524342:SRE524355 TBA524342:TBA524355 TKW524342:TKW524355 TUS524342:TUS524355 UEO524342:UEO524355 UOK524342:UOK524355 UYG524342:UYG524355 VIC524342:VIC524355 VRY524342:VRY524355 WBU524342:WBU524355 WLQ524342:WLQ524355 WVM524342:WVM524355 E589878:E589891 JA589878:JA589891 SW589878:SW589891 ACS589878:ACS589891 AMO589878:AMO589891 AWK589878:AWK589891 BGG589878:BGG589891 BQC589878:BQC589891 BZY589878:BZY589891 CJU589878:CJU589891 CTQ589878:CTQ589891 DDM589878:DDM589891 DNI589878:DNI589891 DXE589878:DXE589891 EHA589878:EHA589891 EQW589878:EQW589891 FAS589878:FAS589891 FKO589878:FKO589891 FUK589878:FUK589891 GEG589878:GEG589891 GOC589878:GOC589891 GXY589878:GXY589891 HHU589878:HHU589891 HRQ589878:HRQ589891 IBM589878:IBM589891 ILI589878:ILI589891 IVE589878:IVE589891 JFA589878:JFA589891 JOW589878:JOW589891 JYS589878:JYS589891 KIO589878:KIO589891 KSK589878:KSK589891 LCG589878:LCG589891 LMC589878:LMC589891 LVY589878:LVY589891 MFU589878:MFU589891 MPQ589878:MPQ589891 MZM589878:MZM589891 NJI589878:NJI589891 NTE589878:NTE589891 ODA589878:ODA589891 OMW589878:OMW589891 OWS589878:OWS589891 PGO589878:PGO589891 PQK589878:PQK589891 QAG589878:QAG589891 QKC589878:QKC589891 QTY589878:QTY589891 RDU589878:RDU589891 RNQ589878:RNQ589891 RXM589878:RXM589891 SHI589878:SHI589891 SRE589878:SRE589891 TBA589878:TBA589891 TKW589878:TKW589891 TUS589878:TUS589891 UEO589878:UEO589891 UOK589878:UOK589891 UYG589878:UYG589891 VIC589878:VIC589891 VRY589878:VRY589891 WBU589878:WBU589891 WLQ589878:WLQ589891 WVM589878:WVM589891 E655414:E655427 JA655414:JA655427 SW655414:SW655427 ACS655414:ACS655427 AMO655414:AMO655427 AWK655414:AWK655427 BGG655414:BGG655427 BQC655414:BQC655427 BZY655414:BZY655427 CJU655414:CJU655427 CTQ655414:CTQ655427 DDM655414:DDM655427 DNI655414:DNI655427 DXE655414:DXE655427 EHA655414:EHA655427 EQW655414:EQW655427 FAS655414:FAS655427 FKO655414:FKO655427 FUK655414:FUK655427 GEG655414:GEG655427 GOC655414:GOC655427 GXY655414:GXY655427 HHU655414:HHU655427 HRQ655414:HRQ655427 IBM655414:IBM655427 ILI655414:ILI655427 IVE655414:IVE655427 JFA655414:JFA655427 JOW655414:JOW655427 JYS655414:JYS655427 KIO655414:KIO655427 KSK655414:KSK655427 LCG655414:LCG655427 LMC655414:LMC655427 LVY655414:LVY655427 MFU655414:MFU655427 MPQ655414:MPQ655427 MZM655414:MZM655427 NJI655414:NJI655427 NTE655414:NTE655427 ODA655414:ODA655427 OMW655414:OMW655427 OWS655414:OWS655427 PGO655414:PGO655427 PQK655414:PQK655427 QAG655414:QAG655427 QKC655414:QKC655427 QTY655414:QTY655427 RDU655414:RDU655427 RNQ655414:RNQ655427 RXM655414:RXM655427 SHI655414:SHI655427 SRE655414:SRE655427 TBA655414:TBA655427 TKW655414:TKW655427 TUS655414:TUS655427 UEO655414:UEO655427 UOK655414:UOK655427 UYG655414:UYG655427 VIC655414:VIC655427 VRY655414:VRY655427 WBU655414:WBU655427 WLQ655414:WLQ655427 WVM655414:WVM655427 E720950:E720963 JA720950:JA720963 SW720950:SW720963 ACS720950:ACS720963 AMO720950:AMO720963 AWK720950:AWK720963 BGG720950:BGG720963 BQC720950:BQC720963 BZY720950:BZY720963 CJU720950:CJU720963 CTQ720950:CTQ720963 DDM720950:DDM720963 DNI720950:DNI720963 DXE720950:DXE720963 EHA720950:EHA720963 EQW720950:EQW720963 FAS720950:FAS720963 FKO720950:FKO720963 FUK720950:FUK720963 GEG720950:GEG720963 GOC720950:GOC720963 GXY720950:GXY720963 HHU720950:HHU720963 HRQ720950:HRQ720963 IBM720950:IBM720963 ILI720950:ILI720963 IVE720950:IVE720963 JFA720950:JFA720963 JOW720950:JOW720963 JYS720950:JYS720963 KIO720950:KIO720963 KSK720950:KSK720963 LCG720950:LCG720963 LMC720950:LMC720963 LVY720950:LVY720963 MFU720950:MFU720963 MPQ720950:MPQ720963 MZM720950:MZM720963 NJI720950:NJI720963 NTE720950:NTE720963 ODA720950:ODA720963 OMW720950:OMW720963 OWS720950:OWS720963 PGO720950:PGO720963 PQK720950:PQK720963 QAG720950:QAG720963 QKC720950:QKC720963 QTY720950:QTY720963 RDU720950:RDU720963 RNQ720950:RNQ720963 RXM720950:RXM720963 SHI720950:SHI720963 SRE720950:SRE720963 TBA720950:TBA720963 TKW720950:TKW720963 TUS720950:TUS720963 UEO720950:UEO720963 UOK720950:UOK720963 UYG720950:UYG720963 VIC720950:VIC720963 VRY720950:VRY720963 WBU720950:WBU720963 WLQ720950:WLQ720963 WVM720950:WVM720963 E786486:E786499 JA786486:JA786499 SW786486:SW786499 ACS786486:ACS786499 AMO786486:AMO786499 AWK786486:AWK786499 BGG786486:BGG786499 BQC786486:BQC786499 BZY786486:BZY786499 CJU786486:CJU786499 CTQ786486:CTQ786499 DDM786486:DDM786499 DNI786486:DNI786499 DXE786486:DXE786499 EHA786486:EHA786499 EQW786486:EQW786499 FAS786486:FAS786499 FKO786486:FKO786499 FUK786486:FUK786499 GEG786486:GEG786499 GOC786486:GOC786499 GXY786486:GXY786499 HHU786486:HHU786499 HRQ786486:HRQ786499 IBM786486:IBM786499 ILI786486:ILI786499 IVE786486:IVE786499 JFA786486:JFA786499 JOW786486:JOW786499 JYS786486:JYS786499 KIO786486:KIO786499 KSK786486:KSK786499 LCG786486:LCG786499 LMC786486:LMC786499 LVY786486:LVY786499 MFU786486:MFU786499 MPQ786486:MPQ786499 MZM786486:MZM786499 NJI786486:NJI786499 NTE786486:NTE786499 ODA786486:ODA786499 OMW786486:OMW786499 OWS786486:OWS786499 PGO786486:PGO786499 PQK786486:PQK786499 QAG786486:QAG786499 QKC786486:QKC786499 QTY786486:QTY786499 RDU786486:RDU786499 RNQ786486:RNQ786499 RXM786486:RXM786499 SHI786486:SHI786499 SRE786486:SRE786499 TBA786486:TBA786499 TKW786486:TKW786499 TUS786486:TUS786499 UEO786486:UEO786499 UOK786486:UOK786499 UYG786486:UYG786499 VIC786486:VIC786499 VRY786486:VRY786499 WBU786486:WBU786499 WLQ786486:WLQ786499 WVM786486:WVM786499 E852022:E852035 JA852022:JA852035 SW852022:SW852035 ACS852022:ACS852035 AMO852022:AMO852035 AWK852022:AWK852035 BGG852022:BGG852035 BQC852022:BQC852035 BZY852022:BZY852035 CJU852022:CJU852035 CTQ852022:CTQ852035 DDM852022:DDM852035 DNI852022:DNI852035 DXE852022:DXE852035 EHA852022:EHA852035 EQW852022:EQW852035 FAS852022:FAS852035 FKO852022:FKO852035 FUK852022:FUK852035 GEG852022:GEG852035 GOC852022:GOC852035 GXY852022:GXY852035 HHU852022:HHU852035 HRQ852022:HRQ852035 IBM852022:IBM852035 ILI852022:ILI852035 IVE852022:IVE852035 JFA852022:JFA852035 JOW852022:JOW852035 JYS852022:JYS852035 KIO852022:KIO852035 KSK852022:KSK852035 LCG852022:LCG852035 LMC852022:LMC852035 LVY852022:LVY852035 MFU852022:MFU852035 MPQ852022:MPQ852035 MZM852022:MZM852035 NJI852022:NJI852035 NTE852022:NTE852035 ODA852022:ODA852035 OMW852022:OMW852035 OWS852022:OWS852035 PGO852022:PGO852035 PQK852022:PQK852035 QAG852022:QAG852035 QKC852022:QKC852035 QTY852022:QTY852035 RDU852022:RDU852035 RNQ852022:RNQ852035 RXM852022:RXM852035 SHI852022:SHI852035 SRE852022:SRE852035 TBA852022:TBA852035 TKW852022:TKW852035 TUS852022:TUS852035 UEO852022:UEO852035 UOK852022:UOK852035 UYG852022:UYG852035 VIC852022:VIC852035 VRY852022:VRY852035 WBU852022:WBU852035 WLQ852022:WLQ852035 WVM852022:WVM852035 E917558:E917571 JA917558:JA917571 SW917558:SW917571 ACS917558:ACS917571 AMO917558:AMO917571 AWK917558:AWK917571 BGG917558:BGG917571 BQC917558:BQC917571 BZY917558:BZY917571 CJU917558:CJU917571 CTQ917558:CTQ917571 DDM917558:DDM917571 DNI917558:DNI917571 DXE917558:DXE917571 EHA917558:EHA917571 EQW917558:EQW917571 FAS917558:FAS917571 FKO917558:FKO917571 FUK917558:FUK917571 GEG917558:GEG917571 GOC917558:GOC917571 GXY917558:GXY917571 HHU917558:HHU917571 HRQ917558:HRQ917571 IBM917558:IBM917571 ILI917558:ILI917571 IVE917558:IVE917571 JFA917558:JFA917571 JOW917558:JOW917571 JYS917558:JYS917571 KIO917558:KIO917571 KSK917558:KSK917571 LCG917558:LCG917571 LMC917558:LMC917571 LVY917558:LVY917571 MFU917558:MFU917571 MPQ917558:MPQ917571 MZM917558:MZM917571 NJI917558:NJI917571 NTE917558:NTE917571 ODA917558:ODA917571 OMW917558:OMW917571 OWS917558:OWS917571 PGO917558:PGO917571 PQK917558:PQK917571 QAG917558:QAG917571 QKC917558:QKC917571 QTY917558:QTY917571 RDU917558:RDU917571 RNQ917558:RNQ917571 RXM917558:RXM917571 SHI917558:SHI917571 SRE917558:SRE917571 TBA917558:TBA917571 TKW917558:TKW917571 TUS917558:TUS917571 UEO917558:UEO917571 UOK917558:UOK917571 UYG917558:UYG917571 VIC917558:VIC917571 VRY917558:VRY917571 WBU917558:WBU917571 WLQ917558:WLQ917571 WVM917558:WVM917571 E983094:E983107 JA983094:JA983107 SW983094:SW983107 ACS983094:ACS983107 AMO983094:AMO983107 AWK983094:AWK983107 BGG983094:BGG983107 BQC983094:BQC983107 BZY983094:BZY983107 CJU983094:CJU983107 CTQ983094:CTQ983107 DDM983094:DDM983107 DNI983094:DNI983107 DXE983094:DXE983107 EHA983094:EHA983107 EQW983094:EQW983107 FAS983094:FAS983107 FKO983094:FKO983107 FUK983094:FUK983107 GEG983094:GEG983107 GOC983094:GOC983107 GXY983094:GXY983107 HHU983094:HHU983107 HRQ983094:HRQ983107 IBM983094:IBM983107 ILI983094:ILI983107 IVE983094:IVE983107 JFA983094:JFA983107 JOW983094:JOW983107 JYS983094:JYS983107 KIO983094:KIO983107 KSK983094:KSK983107 LCG983094:LCG983107 LMC983094:LMC983107 LVY983094:LVY983107 MFU983094:MFU983107 MPQ983094:MPQ983107 MZM983094:MZM983107 NJI983094:NJI983107 NTE983094:NTE983107 ODA983094:ODA983107 OMW983094:OMW983107 OWS983094:OWS983107 PGO983094:PGO983107 PQK983094:PQK983107 QAG983094:QAG983107 QKC983094:QKC983107 QTY983094:QTY983107 RDU983094:RDU983107 RNQ983094:RNQ983107 RXM983094:RXM983107 SHI983094:SHI983107 SRE983094:SRE983107 TBA983094:TBA983107 TKW983094:TKW983107 TUS983094:TUS983107 UEO983094:UEO983107 UOK983094:UOK983107 UYG983094:UYG983107 VIC983094:VIC983107 VRY983094:VRY983107 WBU983094:WBU983107 WLQ983094:WLQ983107 WVM983094:WVM983107 E46:E52 JA46:JA52 SW46:SW52 ACS46:ACS52 AMO46:AMO52 AWK46:AWK52 BGG46:BGG52 BQC46:BQC52 BZY46:BZY52 CJU46:CJU52 CTQ46:CTQ52 DDM46:DDM52 DNI46:DNI52 DXE46:DXE52 EHA46:EHA52 EQW46:EQW52 FAS46:FAS52 FKO46:FKO52 FUK46:FUK52 GEG46:GEG52 GOC46:GOC52 GXY46:GXY52 HHU46:HHU52 HRQ46:HRQ52 IBM46:IBM52 ILI46:ILI52 IVE46:IVE52 JFA46:JFA52 JOW46:JOW52 JYS46:JYS52 KIO46:KIO52 KSK46:KSK52 LCG46:LCG52 LMC46:LMC52 LVY46:LVY52 MFU46:MFU52 MPQ46:MPQ52 MZM46:MZM52 NJI46:NJI52 NTE46:NTE52 ODA46:ODA52 OMW46:OMW52 OWS46:OWS52 PGO46:PGO52 PQK46:PQK52 QAG46:QAG52 QKC46:QKC52 QTY46:QTY52 RDU46:RDU52 RNQ46:RNQ52 RXM46:RXM52 SHI46:SHI52 SRE46:SRE52 TBA46:TBA52 TKW46:TKW52 TUS46:TUS52 UEO46:UEO52 UOK46:UOK52 UYG46:UYG52 VIC46:VIC52 VRY46:VRY52 WBU46:WBU52 WLQ46:WLQ52 WVM46:WVM52 E65582:E65588 JA65582:JA65588 SW65582:SW65588 ACS65582:ACS65588 AMO65582:AMO65588 AWK65582:AWK65588 BGG65582:BGG65588 BQC65582:BQC65588 BZY65582:BZY65588 CJU65582:CJU65588 CTQ65582:CTQ65588 DDM65582:DDM65588 DNI65582:DNI65588 DXE65582:DXE65588 EHA65582:EHA65588 EQW65582:EQW65588 FAS65582:FAS65588 FKO65582:FKO65588 FUK65582:FUK65588 GEG65582:GEG65588 GOC65582:GOC65588 GXY65582:GXY65588 HHU65582:HHU65588 HRQ65582:HRQ65588 IBM65582:IBM65588 ILI65582:ILI65588 IVE65582:IVE65588 JFA65582:JFA65588 JOW65582:JOW65588 JYS65582:JYS65588 KIO65582:KIO65588 KSK65582:KSK65588 LCG65582:LCG65588 LMC65582:LMC65588 LVY65582:LVY65588 MFU65582:MFU65588 MPQ65582:MPQ65588 MZM65582:MZM65588 NJI65582:NJI65588 NTE65582:NTE65588 ODA65582:ODA65588 OMW65582:OMW65588 OWS65582:OWS65588 PGO65582:PGO65588 PQK65582:PQK65588 QAG65582:QAG65588 QKC65582:QKC65588 QTY65582:QTY65588 RDU65582:RDU65588 RNQ65582:RNQ65588 RXM65582:RXM65588 SHI65582:SHI65588 SRE65582:SRE65588 TBA65582:TBA65588 TKW65582:TKW65588 TUS65582:TUS65588 UEO65582:UEO65588 UOK65582:UOK65588 UYG65582:UYG65588 VIC65582:VIC65588 VRY65582:VRY65588 WBU65582:WBU65588 WLQ65582:WLQ65588 WVM65582:WVM65588 E131118:E131124 JA131118:JA131124 SW131118:SW131124 ACS131118:ACS131124 AMO131118:AMO131124 AWK131118:AWK131124 BGG131118:BGG131124 BQC131118:BQC131124 BZY131118:BZY131124 CJU131118:CJU131124 CTQ131118:CTQ131124 DDM131118:DDM131124 DNI131118:DNI131124 DXE131118:DXE131124 EHA131118:EHA131124 EQW131118:EQW131124 FAS131118:FAS131124 FKO131118:FKO131124 FUK131118:FUK131124 GEG131118:GEG131124 GOC131118:GOC131124 GXY131118:GXY131124 HHU131118:HHU131124 HRQ131118:HRQ131124 IBM131118:IBM131124 ILI131118:ILI131124 IVE131118:IVE131124 JFA131118:JFA131124 JOW131118:JOW131124 JYS131118:JYS131124 KIO131118:KIO131124 KSK131118:KSK131124 LCG131118:LCG131124 LMC131118:LMC131124 LVY131118:LVY131124 MFU131118:MFU131124 MPQ131118:MPQ131124 MZM131118:MZM131124 NJI131118:NJI131124 NTE131118:NTE131124 ODA131118:ODA131124 OMW131118:OMW131124 OWS131118:OWS131124 PGO131118:PGO131124 PQK131118:PQK131124 QAG131118:QAG131124 QKC131118:QKC131124 QTY131118:QTY131124 RDU131118:RDU131124 RNQ131118:RNQ131124 RXM131118:RXM131124 SHI131118:SHI131124 SRE131118:SRE131124 TBA131118:TBA131124 TKW131118:TKW131124 TUS131118:TUS131124 UEO131118:UEO131124 UOK131118:UOK131124 UYG131118:UYG131124 VIC131118:VIC131124 VRY131118:VRY131124 WBU131118:WBU131124 WLQ131118:WLQ131124 WVM131118:WVM131124 E196654:E196660 JA196654:JA196660 SW196654:SW196660 ACS196654:ACS196660 AMO196654:AMO196660 AWK196654:AWK196660 BGG196654:BGG196660 BQC196654:BQC196660 BZY196654:BZY196660 CJU196654:CJU196660 CTQ196654:CTQ196660 DDM196654:DDM196660 DNI196654:DNI196660 DXE196654:DXE196660 EHA196654:EHA196660 EQW196654:EQW196660 FAS196654:FAS196660 FKO196654:FKO196660 FUK196654:FUK196660 GEG196654:GEG196660 GOC196654:GOC196660 GXY196654:GXY196660 HHU196654:HHU196660 HRQ196654:HRQ196660 IBM196654:IBM196660 ILI196654:ILI196660 IVE196654:IVE196660 JFA196654:JFA196660 JOW196654:JOW196660 JYS196654:JYS196660 KIO196654:KIO196660 KSK196654:KSK196660 LCG196654:LCG196660 LMC196654:LMC196660 LVY196654:LVY196660 MFU196654:MFU196660 MPQ196654:MPQ196660 MZM196654:MZM196660 NJI196654:NJI196660 NTE196654:NTE196660 ODA196654:ODA196660 OMW196654:OMW196660 OWS196654:OWS196660 PGO196654:PGO196660 PQK196654:PQK196660 QAG196654:QAG196660 QKC196654:QKC196660 QTY196654:QTY196660 RDU196654:RDU196660 RNQ196654:RNQ196660 RXM196654:RXM196660 SHI196654:SHI196660 SRE196654:SRE196660 TBA196654:TBA196660 TKW196654:TKW196660 TUS196654:TUS196660 UEO196654:UEO196660 UOK196654:UOK196660 UYG196654:UYG196660 VIC196654:VIC196660 VRY196654:VRY196660 WBU196654:WBU196660 WLQ196654:WLQ196660 WVM196654:WVM196660 E262190:E262196 JA262190:JA262196 SW262190:SW262196 ACS262190:ACS262196 AMO262190:AMO262196 AWK262190:AWK262196 BGG262190:BGG262196 BQC262190:BQC262196 BZY262190:BZY262196 CJU262190:CJU262196 CTQ262190:CTQ262196 DDM262190:DDM262196 DNI262190:DNI262196 DXE262190:DXE262196 EHA262190:EHA262196 EQW262190:EQW262196 FAS262190:FAS262196 FKO262190:FKO262196 FUK262190:FUK262196 GEG262190:GEG262196 GOC262190:GOC262196 GXY262190:GXY262196 HHU262190:HHU262196 HRQ262190:HRQ262196 IBM262190:IBM262196 ILI262190:ILI262196 IVE262190:IVE262196 JFA262190:JFA262196 JOW262190:JOW262196 JYS262190:JYS262196 KIO262190:KIO262196 KSK262190:KSK262196 LCG262190:LCG262196 LMC262190:LMC262196 LVY262190:LVY262196 MFU262190:MFU262196 MPQ262190:MPQ262196 MZM262190:MZM262196 NJI262190:NJI262196 NTE262190:NTE262196 ODA262190:ODA262196 OMW262190:OMW262196 OWS262190:OWS262196 PGO262190:PGO262196 PQK262190:PQK262196 QAG262190:QAG262196 QKC262190:QKC262196 QTY262190:QTY262196 RDU262190:RDU262196 RNQ262190:RNQ262196 RXM262190:RXM262196 SHI262190:SHI262196 SRE262190:SRE262196 TBA262190:TBA262196 TKW262190:TKW262196 TUS262190:TUS262196 UEO262190:UEO262196 UOK262190:UOK262196 UYG262190:UYG262196 VIC262190:VIC262196 VRY262190:VRY262196 WBU262190:WBU262196 WLQ262190:WLQ262196 WVM262190:WVM262196 E327726:E327732 JA327726:JA327732 SW327726:SW327732 ACS327726:ACS327732 AMO327726:AMO327732 AWK327726:AWK327732 BGG327726:BGG327732 BQC327726:BQC327732 BZY327726:BZY327732 CJU327726:CJU327732 CTQ327726:CTQ327732 DDM327726:DDM327732 DNI327726:DNI327732 DXE327726:DXE327732 EHA327726:EHA327732 EQW327726:EQW327732 FAS327726:FAS327732 FKO327726:FKO327732 FUK327726:FUK327732 GEG327726:GEG327732 GOC327726:GOC327732 GXY327726:GXY327732 HHU327726:HHU327732 HRQ327726:HRQ327732 IBM327726:IBM327732 ILI327726:ILI327732 IVE327726:IVE327732 JFA327726:JFA327732 JOW327726:JOW327732 JYS327726:JYS327732 KIO327726:KIO327732 KSK327726:KSK327732 LCG327726:LCG327732 LMC327726:LMC327732 LVY327726:LVY327732 MFU327726:MFU327732 MPQ327726:MPQ327732 MZM327726:MZM327732 NJI327726:NJI327732 NTE327726:NTE327732 ODA327726:ODA327732 OMW327726:OMW327732 OWS327726:OWS327732 PGO327726:PGO327732 PQK327726:PQK327732 QAG327726:QAG327732 QKC327726:QKC327732 QTY327726:QTY327732 RDU327726:RDU327732 RNQ327726:RNQ327732 RXM327726:RXM327732 SHI327726:SHI327732 SRE327726:SRE327732 TBA327726:TBA327732 TKW327726:TKW327732 TUS327726:TUS327732 UEO327726:UEO327732 UOK327726:UOK327732 UYG327726:UYG327732 VIC327726:VIC327732 VRY327726:VRY327732 WBU327726:WBU327732 WLQ327726:WLQ327732 WVM327726:WVM327732 E393262:E393268 JA393262:JA393268 SW393262:SW393268 ACS393262:ACS393268 AMO393262:AMO393268 AWK393262:AWK393268 BGG393262:BGG393268 BQC393262:BQC393268 BZY393262:BZY393268 CJU393262:CJU393268 CTQ393262:CTQ393268 DDM393262:DDM393268 DNI393262:DNI393268 DXE393262:DXE393268 EHA393262:EHA393268 EQW393262:EQW393268 FAS393262:FAS393268 FKO393262:FKO393268 FUK393262:FUK393268 GEG393262:GEG393268 GOC393262:GOC393268 GXY393262:GXY393268 HHU393262:HHU393268 HRQ393262:HRQ393268 IBM393262:IBM393268 ILI393262:ILI393268 IVE393262:IVE393268 JFA393262:JFA393268 JOW393262:JOW393268 JYS393262:JYS393268 KIO393262:KIO393268 KSK393262:KSK393268 LCG393262:LCG393268 LMC393262:LMC393268 LVY393262:LVY393268 MFU393262:MFU393268 MPQ393262:MPQ393268 MZM393262:MZM393268 NJI393262:NJI393268 NTE393262:NTE393268 ODA393262:ODA393268 OMW393262:OMW393268 OWS393262:OWS393268 PGO393262:PGO393268 PQK393262:PQK393268 QAG393262:QAG393268 QKC393262:QKC393268 QTY393262:QTY393268 RDU393262:RDU393268 RNQ393262:RNQ393268 RXM393262:RXM393268 SHI393262:SHI393268 SRE393262:SRE393268 TBA393262:TBA393268 TKW393262:TKW393268 TUS393262:TUS393268 UEO393262:UEO393268 UOK393262:UOK393268 UYG393262:UYG393268 VIC393262:VIC393268 VRY393262:VRY393268 WBU393262:WBU393268 WLQ393262:WLQ393268 WVM393262:WVM393268 E458798:E458804 JA458798:JA458804 SW458798:SW458804 ACS458798:ACS458804 AMO458798:AMO458804 AWK458798:AWK458804 BGG458798:BGG458804 BQC458798:BQC458804 BZY458798:BZY458804 CJU458798:CJU458804 CTQ458798:CTQ458804 DDM458798:DDM458804 DNI458798:DNI458804 DXE458798:DXE458804 EHA458798:EHA458804 EQW458798:EQW458804 FAS458798:FAS458804 FKO458798:FKO458804 FUK458798:FUK458804 GEG458798:GEG458804 GOC458798:GOC458804 GXY458798:GXY458804 HHU458798:HHU458804 HRQ458798:HRQ458804 IBM458798:IBM458804 ILI458798:ILI458804 IVE458798:IVE458804 JFA458798:JFA458804 JOW458798:JOW458804 JYS458798:JYS458804 KIO458798:KIO458804 KSK458798:KSK458804 LCG458798:LCG458804 LMC458798:LMC458804 LVY458798:LVY458804 MFU458798:MFU458804 MPQ458798:MPQ458804 MZM458798:MZM458804 NJI458798:NJI458804 NTE458798:NTE458804 ODA458798:ODA458804 OMW458798:OMW458804 OWS458798:OWS458804 PGO458798:PGO458804 PQK458798:PQK458804 QAG458798:QAG458804 QKC458798:QKC458804 QTY458798:QTY458804 RDU458798:RDU458804 RNQ458798:RNQ458804 RXM458798:RXM458804 SHI458798:SHI458804 SRE458798:SRE458804 TBA458798:TBA458804 TKW458798:TKW458804 TUS458798:TUS458804 UEO458798:UEO458804 UOK458798:UOK458804 UYG458798:UYG458804 VIC458798:VIC458804 VRY458798:VRY458804 WBU458798:WBU458804 WLQ458798:WLQ458804 WVM458798:WVM458804 E524334:E524340 JA524334:JA524340 SW524334:SW524340 ACS524334:ACS524340 AMO524334:AMO524340 AWK524334:AWK524340 BGG524334:BGG524340 BQC524334:BQC524340 BZY524334:BZY524340 CJU524334:CJU524340 CTQ524334:CTQ524340 DDM524334:DDM524340 DNI524334:DNI524340 DXE524334:DXE524340 EHA524334:EHA524340 EQW524334:EQW524340 FAS524334:FAS524340 FKO524334:FKO524340 FUK524334:FUK524340 GEG524334:GEG524340 GOC524334:GOC524340 GXY524334:GXY524340 HHU524334:HHU524340 HRQ524334:HRQ524340 IBM524334:IBM524340 ILI524334:ILI524340 IVE524334:IVE524340 JFA524334:JFA524340 JOW524334:JOW524340 JYS524334:JYS524340 KIO524334:KIO524340 KSK524334:KSK524340 LCG524334:LCG524340 LMC524334:LMC524340 LVY524334:LVY524340 MFU524334:MFU524340 MPQ524334:MPQ524340 MZM524334:MZM524340 NJI524334:NJI524340 NTE524334:NTE524340 ODA524334:ODA524340 OMW524334:OMW524340 OWS524334:OWS524340 PGO524334:PGO524340 PQK524334:PQK524340 QAG524334:QAG524340 QKC524334:QKC524340 QTY524334:QTY524340 RDU524334:RDU524340 RNQ524334:RNQ524340 RXM524334:RXM524340 SHI524334:SHI524340 SRE524334:SRE524340 TBA524334:TBA524340 TKW524334:TKW524340 TUS524334:TUS524340 UEO524334:UEO524340 UOK524334:UOK524340 UYG524334:UYG524340 VIC524334:VIC524340 VRY524334:VRY524340 WBU524334:WBU524340 WLQ524334:WLQ524340 WVM524334:WVM524340 E589870:E589876 JA589870:JA589876 SW589870:SW589876 ACS589870:ACS589876 AMO589870:AMO589876 AWK589870:AWK589876 BGG589870:BGG589876 BQC589870:BQC589876 BZY589870:BZY589876 CJU589870:CJU589876 CTQ589870:CTQ589876 DDM589870:DDM589876 DNI589870:DNI589876 DXE589870:DXE589876 EHA589870:EHA589876 EQW589870:EQW589876 FAS589870:FAS589876 FKO589870:FKO589876 FUK589870:FUK589876 GEG589870:GEG589876 GOC589870:GOC589876 GXY589870:GXY589876 HHU589870:HHU589876 HRQ589870:HRQ589876 IBM589870:IBM589876 ILI589870:ILI589876 IVE589870:IVE589876 JFA589870:JFA589876 JOW589870:JOW589876 JYS589870:JYS589876 KIO589870:KIO589876 KSK589870:KSK589876 LCG589870:LCG589876 LMC589870:LMC589876 LVY589870:LVY589876 MFU589870:MFU589876 MPQ589870:MPQ589876 MZM589870:MZM589876 NJI589870:NJI589876 NTE589870:NTE589876 ODA589870:ODA589876 OMW589870:OMW589876 OWS589870:OWS589876 PGO589870:PGO589876 PQK589870:PQK589876 QAG589870:QAG589876 QKC589870:QKC589876 QTY589870:QTY589876 RDU589870:RDU589876 RNQ589870:RNQ589876 RXM589870:RXM589876 SHI589870:SHI589876 SRE589870:SRE589876 TBA589870:TBA589876 TKW589870:TKW589876 TUS589870:TUS589876 UEO589870:UEO589876 UOK589870:UOK589876 UYG589870:UYG589876 VIC589870:VIC589876 VRY589870:VRY589876 WBU589870:WBU589876 WLQ589870:WLQ589876 WVM589870:WVM589876 E655406:E655412 JA655406:JA655412 SW655406:SW655412 ACS655406:ACS655412 AMO655406:AMO655412 AWK655406:AWK655412 BGG655406:BGG655412 BQC655406:BQC655412 BZY655406:BZY655412 CJU655406:CJU655412 CTQ655406:CTQ655412 DDM655406:DDM655412 DNI655406:DNI655412 DXE655406:DXE655412 EHA655406:EHA655412 EQW655406:EQW655412 FAS655406:FAS655412 FKO655406:FKO655412 FUK655406:FUK655412 GEG655406:GEG655412 GOC655406:GOC655412 GXY655406:GXY655412 HHU655406:HHU655412 HRQ655406:HRQ655412 IBM655406:IBM655412 ILI655406:ILI655412 IVE655406:IVE655412 JFA655406:JFA655412 JOW655406:JOW655412 JYS655406:JYS655412 KIO655406:KIO655412 KSK655406:KSK655412 LCG655406:LCG655412 LMC655406:LMC655412 LVY655406:LVY655412 MFU655406:MFU655412 MPQ655406:MPQ655412 MZM655406:MZM655412 NJI655406:NJI655412 NTE655406:NTE655412 ODA655406:ODA655412 OMW655406:OMW655412 OWS655406:OWS655412 PGO655406:PGO655412 PQK655406:PQK655412 QAG655406:QAG655412 QKC655406:QKC655412 QTY655406:QTY655412 RDU655406:RDU655412 RNQ655406:RNQ655412 RXM655406:RXM655412 SHI655406:SHI655412 SRE655406:SRE655412 TBA655406:TBA655412 TKW655406:TKW655412 TUS655406:TUS655412 UEO655406:UEO655412 UOK655406:UOK655412 UYG655406:UYG655412 VIC655406:VIC655412 VRY655406:VRY655412 WBU655406:WBU655412 WLQ655406:WLQ655412 WVM655406:WVM655412 E720942:E720948 JA720942:JA720948 SW720942:SW720948 ACS720942:ACS720948 AMO720942:AMO720948 AWK720942:AWK720948 BGG720942:BGG720948 BQC720942:BQC720948 BZY720942:BZY720948 CJU720942:CJU720948 CTQ720942:CTQ720948 DDM720942:DDM720948 DNI720942:DNI720948 DXE720942:DXE720948 EHA720942:EHA720948 EQW720942:EQW720948 FAS720942:FAS720948 FKO720942:FKO720948 FUK720942:FUK720948 GEG720942:GEG720948 GOC720942:GOC720948 GXY720942:GXY720948 HHU720942:HHU720948 HRQ720942:HRQ720948 IBM720942:IBM720948 ILI720942:ILI720948 IVE720942:IVE720948 JFA720942:JFA720948 JOW720942:JOW720948 JYS720942:JYS720948 KIO720942:KIO720948 KSK720942:KSK720948 LCG720942:LCG720948 LMC720942:LMC720948 LVY720942:LVY720948 MFU720942:MFU720948 MPQ720942:MPQ720948 MZM720942:MZM720948 NJI720942:NJI720948 NTE720942:NTE720948 ODA720942:ODA720948 OMW720942:OMW720948 OWS720942:OWS720948 PGO720942:PGO720948 PQK720942:PQK720948 QAG720942:QAG720948 QKC720942:QKC720948 QTY720942:QTY720948 RDU720942:RDU720948 RNQ720942:RNQ720948 RXM720942:RXM720948 SHI720942:SHI720948 SRE720942:SRE720948 TBA720942:TBA720948 TKW720942:TKW720948 TUS720942:TUS720948 UEO720942:UEO720948 UOK720942:UOK720948 UYG720942:UYG720948 VIC720942:VIC720948 VRY720942:VRY720948 WBU720942:WBU720948 WLQ720942:WLQ720948 WVM720942:WVM720948 E786478:E786484 JA786478:JA786484 SW786478:SW786484 ACS786478:ACS786484 AMO786478:AMO786484 AWK786478:AWK786484 BGG786478:BGG786484 BQC786478:BQC786484 BZY786478:BZY786484 CJU786478:CJU786484 CTQ786478:CTQ786484 DDM786478:DDM786484 DNI786478:DNI786484 DXE786478:DXE786484 EHA786478:EHA786484 EQW786478:EQW786484 FAS786478:FAS786484 FKO786478:FKO786484 FUK786478:FUK786484 GEG786478:GEG786484 GOC786478:GOC786484 GXY786478:GXY786484 HHU786478:HHU786484 HRQ786478:HRQ786484 IBM786478:IBM786484 ILI786478:ILI786484 IVE786478:IVE786484 JFA786478:JFA786484 JOW786478:JOW786484 JYS786478:JYS786484 KIO786478:KIO786484 KSK786478:KSK786484 LCG786478:LCG786484 LMC786478:LMC786484 LVY786478:LVY786484 MFU786478:MFU786484 MPQ786478:MPQ786484 MZM786478:MZM786484 NJI786478:NJI786484 NTE786478:NTE786484 ODA786478:ODA786484 OMW786478:OMW786484 OWS786478:OWS786484 PGO786478:PGO786484 PQK786478:PQK786484 QAG786478:QAG786484 QKC786478:QKC786484 QTY786478:QTY786484 RDU786478:RDU786484 RNQ786478:RNQ786484 RXM786478:RXM786484 SHI786478:SHI786484 SRE786478:SRE786484 TBA786478:TBA786484 TKW786478:TKW786484 TUS786478:TUS786484 UEO786478:UEO786484 UOK786478:UOK786484 UYG786478:UYG786484 VIC786478:VIC786484 VRY786478:VRY786484 WBU786478:WBU786484 WLQ786478:WLQ786484 WVM786478:WVM786484 E852014:E852020 JA852014:JA852020 SW852014:SW852020 ACS852014:ACS852020 AMO852014:AMO852020 AWK852014:AWK852020 BGG852014:BGG852020 BQC852014:BQC852020 BZY852014:BZY852020 CJU852014:CJU852020 CTQ852014:CTQ852020 DDM852014:DDM852020 DNI852014:DNI852020 DXE852014:DXE852020 EHA852014:EHA852020 EQW852014:EQW852020 FAS852014:FAS852020 FKO852014:FKO852020 FUK852014:FUK852020 GEG852014:GEG852020 GOC852014:GOC852020 GXY852014:GXY852020 HHU852014:HHU852020 HRQ852014:HRQ852020 IBM852014:IBM852020 ILI852014:ILI852020 IVE852014:IVE852020 JFA852014:JFA852020 JOW852014:JOW852020 JYS852014:JYS852020 KIO852014:KIO852020 KSK852014:KSK852020 LCG852014:LCG852020 LMC852014:LMC852020 LVY852014:LVY852020 MFU852014:MFU852020 MPQ852014:MPQ852020 MZM852014:MZM852020 NJI852014:NJI852020 NTE852014:NTE852020 ODA852014:ODA852020 OMW852014:OMW852020 OWS852014:OWS852020 PGO852014:PGO852020 PQK852014:PQK852020 QAG852014:QAG852020 QKC852014:QKC852020 QTY852014:QTY852020 RDU852014:RDU852020 RNQ852014:RNQ852020 RXM852014:RXM852020 SHI852014:SHI852020 SRE852014:SRE852020 TBA852014:TBA852020 TKW852014:TKW852020 TUS852014:TUS852020 UEO852014:UEO852020 UOK852014:UOK852020 UYG852014:UYG852020 VIC852014:VIC852020 VRY852014:VRY852020 WBU852014:WBU852020 WLQ852014:WLQ852020 WVM852014:WVM852020 E917550:E917556 JA917550:JA917556 SW917550:SW917556 ACS917550:ACS917556 AMO917550:AMO917556 AWK917550:AWK917556 BGG917550:BGG917556 BQC917550:BQC917556 BZY917550:BZY917556 CJU917550:CJU917556 CTQ917550:CTQ917556 DDM917550:DDM917556 DNI917550:DNI917556 DXE917550:DXE917556 EHA917550:EHA917556 EQW917550:EQW917556 FAS917550:FAS917556 FKO917550:FKO917556 FUK917550:FUK917556 GEG917550:GEG917556 GOC917550:GOC917556 GXY917550:GXY917556 HHU917550:HHU917556 HRQ917550:HRQ917556 IBM917550:IBM917556 ILI917550:ILI917556 IVE917550:IVE917556 JFA917550:JFA917556 JOW917550:JOW917556 JYS917550:JYS917556 KIO917550:KIO917556 KSK917550:KSK917556 LCG917550:LCG917556 LMC917550:LMC917556 LVY917550:LVY917556 MFU917550:MFU917556 MPQ917550:MPQ917556 MZM917550:MZM917556 NJI917550:NJI917556 NTE917550:NTE917556 ODA917550:ODA917556 OMW917550:OMW917556 OWS917550:OWS917556 PGO917550:PGO917556 PQK917550:PQK917556 QAG917550:QAG917556 QKC917550:QKC917556 QTY917550:QTY917556 RDU917550:RDU917556 RNQ917550:RNQ917556 RXM917550:RXM917556 SHI917550:SHI917556 SRE917550:SRE917556 TBA917550:TBA917556 TKW917550:TKW917556 TUS917550:TUS917556 UEO917550:UEO917556 UOK917550:UOK917556 UYG917550:UYG917556 VIC917550:VIC917556 VRY917550:VRY917556 WBU917550:WBU917556 WLQ917550:WLQ917556 WVM917550:WVM917556 E983086:E983092 JA983086:JA983092 SW983086:SW983092 ACS983086:ACS983092 AMO983086:AMO983092 AWK983086:AWK983092 BGG983086:BGG983092 BQC983086:BQC983092 BZY983086:BZY983092 CJU983086:CJU983092 CTQ983086:CTQ983092 DDM983086:DDM983092 DNI983086:DNI983092 DXE983086:DXE983092 EHA983086:EHA983092 EQW983086:EQW983092 FAS983086:FAS983092 FKO983086:FKO983092 FUK983086:FUK983092 GEG983086:GEG983092 GOC983086:GOC983092 GXY983086:GXY983092 HHU983086:HHU983092 HRQ983086:HRQ983092 IBM983086:IBM983092 ILI983086:ILI983092 IVE983086:IVE983092 JFA983086:JFA983092 JOW983086:JOW983092 JYS983086:JYS983092 KIO983086:KIO983092 KSK983086:KSK983092 LCG983086:LCG983092 LMC983086:LMC983092 LVY983086:LVY983092 MFU983086:MFU983092 MPQ983086:MPQ983092 MZM983086:MZM983092 NJI983086:NJI983092 NTE983086:NTE983092 ODA983086:ODA983092 OMW983086:OMW983092 OWS983086:OWS983092 PGO983086:PGO983092 PQK983086:PQK983092 QAG983086:QAG983092 QKC983086:QKC983092 QTY983086:QTY983092 RDU983086:RDU983092 RNQ983086:RNQ983092 RXM983086:RXM983092 SHI983086:SHI983092 SRE983086:SRE983092 TBA983086:TBA983092 TKW983086:TKW983092 TUS983086:TUS983092 UEO983086:UEO983092 UOK983086:UOK983092 UYG983086:UYG983092 VIC983086:VIC983092 VRY983086:VRY983092 WBU983086:WBU983092 WLQ983086:WLQ983092 WVM983086:WVM983092 E33:E44 JA33:JA44 SW33:SW44 ACS33:ACS44 AMO33:AMO44 AWK33:AWK44 BGG33:BGG44 BQC33:BQC44 BZY33:BZY44 CJU33:CJU44 CTQ33:CTQ44 DDM33:DDM44 DNI33:DNI44 DXE33:DXE44 EHA33:EHA44 EQW33:EQW44 FAS33:FAS44 FKO33:FKO44 FUK33:FUK44 GEG33:GEG44 GOC33:GOC44 GXY33:GXY44 HHU33:HHU44 HRQ33:HRQ44 IBM33:IBM44 ILI33:ILI44 IVE33:IVE44 JFA33:JFA44 JOW33:JOW44 JYS33:JYS44 KIO33:KIO44 KSK33:KSK44 LCG33:LCG44 LMC33:LMC44 LVY33:LVY44 MFU33:MFU44 MPQ33:MPQ44 MZM33:MZM44 NJI33:NJI44 NTE33:NTE44 ODA33:ODA44 OMW33:OMW44 OWS33:OWS44 PGO33:PGO44 PQK33:PQK44 QAG33:QAG44 QKC33:QKC44 QTY33:QTY44 RDU33:RDU44 RNQ33:RNQ44 RXM33:RXM44 SHI33:SHI44 SRE33:SRE44 TBA33:TBA44 TKW33:TKW44 TUS33:TUS44 UEO33:UEO44 UOK33:UOK44 UYG33:UYG44 VIC33:VIC44 VRY33:VRY44 WBU33:WBU44 WLQ33:WLQ44 WVM33:WVM44 E65569:E65580 JA65569:JA65580 SW65569:SW65580 ACS65569:ACS65580 AMO65569:AMO65580 AWK65569:AWK65580 BGG65569:BGG65580 BQC65569:BQC65580 BZY65569:BZY65580 CJU65569:CJU65580 CTQ65569:CTQ65580 DDM65569:DDM65580 DNI65569:DNI65580 DXE65569:DXE65580 EHA65569:EHA65580 EQW65569:EQW65580 FAS65569:FAS65580 FKO65569:FKO65580 FUK65569:FUK65580 GEG65569:GEG65580 GOC65569:GOC65580 GXY65569:GXY65580 HHU65569:HHU65580 HRQ65569:HRQ65580 IBM65569:IBM65580 ILI65569:ILI65580 IVE65569:IVE65580 JFA65569:JFA65580 JOW65569:JOW65580 JYS65569:JYS65580 KIO65569:KIO65580 KSK65569:KSK65580 LCG65569:LCG65580 LMC65569:LMC65580 LVY65569:LVY65580 MFU65569:MFU65580 MPQ65569:MPQ65580 MZM65569:MZM65580 NJI65569:NJI65580 NTE65569:NTE65580 ODA65569:ODA65580 OMW65569:OMW65580 OWS65569:OWS65580 PGO65569:PGO65580 PQK65569:PQK65580 QAG65569:QAG65580 QKC65569:QKC65580 QTY65569:QTY65580 RDU65569:RDU65580 RNQ65569:RNQ65580 RXM65569:RXM65580 SHI65569:SHI65580 SRE65569:SRE65580 TBA65569:TBA65580 TKW65569:TKW65580 TUS65569:TUS65580 UEO65569:UEO65580 UOK65569:UOK65580 UYG65569:UYG65580 VIC65569:VIC65580 VRY65569:VRY65580 WBU65569:WBU65580 WLQ65569:WLQ65580 WVM65569:WVM65580 E131105:E131116 JA131105:JA131116 SW131105:SW131116 ACS131105:ACS131116 AMO131105:AMO131116 AWK131105:AWK131116 BGG131105:BGG131116 BQC131105:BQC131116 BZY131105:BZY131116 CJU131105:CJU131116 CTQ131105:CTQ131116 DDM131105:DDM131116 DNI131105:DNI131116 DXE131105:DXE131116 EHA131105:EHA131116 EQW131105:EQW131116 FAS131105:FAS131116 FKO131105:FKO131116 FUK131105:FUK131116 GEG131105:GEG131116 GOC131105:GOC131116 GXY131105:GXY131116 HHU131105:HHU131116 HRQ131105:HRQ131116 IBM131105:IBM131116 ILI131105:ILI131116 IVE131105:IVE131116 JFA131105:JFA131116 JOW131105:JOW131116 JYS131105:JYS131116 KIO131105:KIO131116 KSK131105:KSK131116 LCG131105:LCG131116 LMC131105:LMC131116 LVY131105:LVY131116 MFU131105:MFU131116 MPQ131105:MPQ131116 MZM131105:MZM131116 NJI131105:NJI131116 NTE131105:NTE131116 ODA131105:ODA131116 OMW131105:OMW131116 OWS131105:OWS131116 PGO131105:PGO131116 PQK131105:PQK131116 QAG131105:QAG131116 QKC131105:QKC131116 QTY131105:QTY131116 RDU131105:RDU131116 RNQ131105:RNQ131116 RXM131105:RXM131116 SHI131105:SHI131116 SRE131105:SRE131116 TBA131105:TBA131116 TKW131105:TKW131116 TUS131105:TUS131116 UEO131105:UEO131116 UOK131105:UOK131116 UYG131105:UYG131116 VIC131105:VIC131116 VRY131105:VRY131116 WBU131105:WBU131116 WLQ131105:WLQ131116 WVM131105:WVM131116 E196641:E196652 JA196641:JA196652 SW196641:SW196652 ACS196641:ACS196652 AMO196641:AMO196652 AWK196641:AWK196652 BGG196641:BGG196652 BQC196641:BQC196652 BZY196641:BZY196652 CJU196641:CJU196652 CTQ196641:CTQ196652 DDM196641:DDM196652 DNI196641:DNI196652 DXE196641:DXE196652 EHA196641:EHA196652 EQW196641:EQW196652 FAS196641:FAS196652 FKO196641:FKO196652 FUK196641:FUK196652 GEG196641:GEG196652 GOC196641:GOC196652 GXY196641:GXY196652 HHU196641:HHU196652 HRQ196641:HRQ196652 IBM196641:IBM196652 ILI196641:ILI196652 IVE196641:IVE196652 JFA196641:JFA196652 JOW196641:JOW196652 JYS196641:JYS196652 KIO196641:KIO196652 KSK196641:KSK196652 LCG196641:LCG196652 LMC196641:LMC196652 LVY196641:LVY196652 MFU196641:MFU196652 MPQ196641:MPQ196652 MZM196641:MZM196652 NJI196641:NJI196652 NTE196641:NTE196652 ODA196641:ODA196652 OMW196641:OMW196652 OWS196641:OWS196652 PGO196641:PGO196652 PQK196641:PQK196652 QAG196641:QAG196652 QKC196641:QKC196652 QTY196641:QTY196652 RDU196641:RDU196652 RNQ196641:RNQ196652 RXM196641:RXM196652 SHI196641:SHI196652 SRE196641:SRE196652 TBA196641:TBA196652 TKW196641:TKW196652 TUS196641:TUS196652 UEO196641:UEO196652 UOK196641:UOK196652 UYG196641:UYG196652 VIC196641:VIC196652 VRY196641:VRY196652 WBU196641:WBU196652 WLQ196641:WLQ196652 WVM196641:WVM196652 E262177:E262188 JA262177:JA262188 SW262177:SW262188 ACS262177:ACS262188 AMO262177:AMO262188 AWK262177:AWK262188 BGG262177:BGG262188 BQC262177:BQC262188 BZY262177:BZY262188 CJU262177:CJU262188 CTQ262177:CTQ262188 DDM262177:DDM262188 DNI262177:DNI262188 DXE262177:DXE262188 EHA262177:EHA262188 EQW262177:EQW262188 FAS262177:FAS262188 FKO262177:FKO262188 FUK262177:FUK262188 GEG262177:GEG262188 GOC262177:GOC262188 GXY262177:GXY262188 HHU262177:HHU262188 HRQ262177:HRQ262188 IBM262177:IBM262188 ILI262177:ILI262188 IVE262177:IVE262188 JFA262177:JFA262188 JOW262177:JOW262188 JYS262177:JYS262188 KIO262177:KIO262188 KSK262177:KSK262188 LCG262177:LCG262188 LMC262177:LMC262188 LVY262177:LVY262188 MFU262177:MFU262188 MPQ262177:MPQ262188 MZM262177:MZM262188 NJI262177:NJI262188 NTE262177:NTE262188 ODA262177:ODA262188 OMW262177:OMW262188 OWS262177:OWS262188 PGO262177:PGO262188 PQK262177:PQK262188 QAG262177:QAG262188 QKC262177:QKC262188 QTY262177:QTY262188 RDU262177:RDU262188 RNQ262177:RNQ262188 RXM262177:RXM262188 SHI262177:SHI262188 SRE262177:SRE262188 TBA262177:TBA262188 TKW262177:TKW262188 TUS262177:TUS262188 UEO262177:UEO262188 UOK262177:UOK262188 UYG262177:UYG262188 VIC262177:VIC262188 VRY262177:VRY262188 WBU262177:WBU262188 WLQ262177:WLQ262188 WVM262177:WVM262188 E327713:E327724 JA327713:JA327724 SW327713:SW327724 ACS327713:ACS327724 AMO327713:AMO327724 AWK327713:AWK327724 BGG327713:BGG327724 BQC327713:BQC327724 BZY327713:BZY327724 CJU327713:CJU327724 CTQ327713:CTQ327724 DDM327713:DDM327724 DNI327713:DNI327724 DXE327713:DXE327724 EHA327713:EHA327724 EQW327713:EQW327724 FAS327713:FAS327724 FKO327713:FKO327724 FUK327713:FUK327724 GEG327713:GEG327724 GOC327713:GOC327724 GXY327713:GXY327724 HHU327713:HHU327724 HRQ327713:HRQ327724 IBM327713:IBM327724 ILI327713:ILI327724 IVE327713:IVE327724 JFA327713:JFA327724 JOW327713:JOW327724 JYS327713:JYS327724 KIO327713:KIO327724 KSK327713:KSK327724 LCG327713:LCG327724 LMC327713:LMC327724 LVY327713:LVY327724 MFU327713:MFU327724 MPQ327713:MPQ327724 MZM327713:MZM327724 NJI327713:NJI327724 NTE327713:NTE327724 ODA327713:ODA327724 OMW327713:OMW327724 OWS327713:OWS327724 PGO327713:PGO327724 PQK327713:PQK327724 QAG327713:QAG327724 QKC327713:QKC327724 QTY327713:QTY327724 RDU327713:RDU327724 RNQ327713:RNQ327724 RXM327713:RXM327724 SHI327713:SHI327724 SRE327713:SRE327724 TBA327713:TBA327724 TKW327713:TKW327724 TUS327713:TUS327724 UEO327713:UEO327724 UOK327713:UOK327724 UYG327713:UYG327724 VIC327713:VIC327724 VRY327713:VRY327724 WBU327713:WBU327724 WLQ327713:WLQ327724 WVM327713:WVM327724 E393249:E393260 JA393249:JA393260 SW393249:SW393260 ACS393249:ACS393260 AMO393249:AMO393260 AWK393249:AWK393260 BGG393249:BGG393260 BQC393249:BQC393260 BZY393249:BZY393260 CJU393249:CJU393260 CTQ393249:CTQ393260 DDM393249:DDM393260 DNI393249:DNI393260 DXE393249:DXE393260 EHA393249:EHA393260 EQW393249:EQW393260 FAS393249:FAS393260 FKO393249:FKO393260 FUK393249:FUK393260 GEG393249:GEG393260 GOC393249:GOC393260 GXY393249:GXY393260 HHU393249:HHU393260 HRQ393249:HRQ393260 IBM393249:IBM393260 ILI393249:ILI393260 IVE393249:IVE393260 JFA393249:JFA393260 JOW393249:JOW393260 JYS393249:JYS393260 KIO393249:KIO393260 KSK393249:KSK393260 LCG393249:LCG393260 LMC393249:LMC393260 LVY393249:LVY393260 MFU393249:MFU393260 MPQ393249:MPQ393260 MZM393249:MZM393260 NJI393249:NJI393260 NTE393249:NTE393260 ODA393249:ODA393260 OMW393249:OMW393260 OWS393249:OWS393260 PGO393249:PGO393260 PQK393249:PQK393260 QAG393249:QAG393260 QKC393249:QKC393260 QTY393249:QTY393260 RDU393249:RDU393260 RNQ393249:RNQ393260 RXM393249:RXM393260 SHI393249:SHI393260 SRE393249:SRE393260 TBA393249:TBA393260 TKW393249:TKW393260 TUS393249:TUS393260 UEO393249:UEO393260 UOK393249:UOK393260 UYG393249:UYG393260 VIC393249:VIC393260 VRY393249:VRY393260 WBU393249:WBU393260 WLQ393249:WLQ393260 WVM393249:WVM393260 E458785:E458796 JA458785:JA458796 SW458785:SW458796 ACS458785:ACS458796 AMO458785:AMO458796 AWK458785:AWK458796 BGG458785:BGG458796 BQC458785:BQC458796 BZY458785:BZY458796 CJU458785:CJU458796 CTQ458785:CTQ458796 DDM458785:DDM458796 DNI458785:DNI458796 DXE458785:DXE458796 EHA458785:EHA458796 EQW458785:EQW458796 FAS458785:FAS458796 FKO458785:FKO458796 FUK458785:FUK458796 GEG458785:GEG458796 GOC458785:GOC458796 GXY458785:GXY458796 HHU458785:HHU458796 HRQ458785:HRQ458796 IBM458785:IBM458796 ILI458785:ILI458796 IVE458785:IVE458796 JFA458785:JFA458796 JOW458785:JOW458796 JYS458785:JYS458796 KIO458785:KIO458796 KSK458785:KSK458796 LCG458785:LCG458796 LMC458785:LMC458796 LVY458785:LVY458796 MFU458785:MFU458796 MPQ458785:MPQ458796 MZM458785:MZM458796 NJI458785:NJI458796 NTE458785:NTE458796 ODA458785:ODA458796 OMW458785:OMW458796 OWS458785:OWS458796 PGO458785:PGO458796 PQK458785:PQK458796 QAG458785:QAG458796 QKC458785:QKC458796 QTY458785:QTY458796 RDU458785:RDU458796 RNQ458785:RNQ458796 RXM458785:RXM458796 SHI458785:SHI458796 SRE458785:SRE458796 TBA458785:TBA458796 TKW458785:TKW458796 TUS458785:TUS458796 UEO458785:UEO458796 UOK458785:UOK458796 UYG458785:UYG458796 VIC458785:VIC458796 VRY458785:VRY458796 WBU458785:WBU458796 WLQ458785:WLQ458796 WVM458785:WVM458796 E524321:E524332 JA524321:JA524332 SW524321:SW524332 ACS524321:ACS524332 AMO524321:AMO524332 AWK524321:AWK524332 BGG524321:BGG524332 BQC524321:BQC524332 BZY524321:BZY524332 CJU524321:CJU524332 CTQ524321:CTQ524332 DDM524321:DDM524332 DNI524321:DNI524332 DXE524321:DXE524332 EHA524321:EHA524332 EQW524321:EQW524332 FAS524321:FAS524332 FKO524321:FKO524332 FUK524321:FUK524332 GEG524321:GEG524332 GOC524321:GOC524332 GXY524321:GXY524332 HHU524321:HHU524332 HRQ524321:HRQ524332 IBM524321:IBM524332 ILI524321:ILI524332 IVE524321:IVE524332 JFA524321:JFA524332 JOW524321:JOW524332 JYS524321:JYS524332 KIO524321:KIO524332 KSK524321:KSK524332 LCG524321:LCG524332 LMC524321:LMC524332 LVY524321:LVY524332 MFU524321:MFU524332 MPQ524321:MPQ524332 MZM524321:MZM524332 NJI524321:NJI524332 NTE524321:NTE524332 ODA524321:ODA524332 OMW524321:OMW524332 OWS524321:OWS524332 PGO524321:PGO524332 PQK524321:PQK524332 QAG524321:QAG524332 QKC524321:QKC524332 QTY524321:QTY524332 RDU524321:RDU524332 RNQ524321:RNQ524332 RXM524321:RXM524332 SHI524321:SHI524332 SRE524321:SRE524332 TBA524321:TBA524332 TKW524321:TKW524332 TUS524321:TUS524332 UEO524321:UEO524332 UOK524321:UOK524332 UYG524321:UYG524332 VIC524321:VIC524332 VRY524321:VRY524332 WBU524321:WBU524332 WLQ524321:WLQ524332 WVM524321:WVM524332 E589857:E589868 JA589857:JA589868 SW589857:SW589868 ACS589857:ACS589868 AMO589857:AMO589868 AWK589857:AWK589868 BGG589857:BGG589868 BQC589857:BQC589868 BZY589857:BZY589868 CJU589857:CJU589868 CTQ589857:CTQ589868 DDM589857:DDM589868 DNI589857:DNI589868 DXE589857:DXE589868 EHA589857:EHA589868 EQW589857:EQW589868 FAS589857:FAS589868 FKO589857:FKO589868 FUK589857:FUK589868 GEG589857:GEG589868 GOC589857:GOC589868 GXY589857:GXY589868 HHU589857:HHU589868 HRQ589857:HRQ589868 IBM589857:IBM589868 ILI589857:ILI589868 IVE589857:IVE589868 JFA589857:JFA589868 JOW589857:JOW589868 JYS589857:JYS589868 KIO589857:KIO589868 KSK589857:KSK589868 LCG589857:LCG589868 LMC589857:LMC589868 LVY589857:LVY589868 MFU589857:MFU589868 MPQ589857:MPQ589868 MZM589857:MZM589868 NJI589857:NJI589868 NTE589857:NTE589868 ODA589857:ODA589868 OMW589857:OMW589868 OWS589857:OWS589868 PGO589857:PGO589868 PQK589857:PQK589868 QAG589857:QAG589868 QKC589857:QKC589868 QTY589857:QTY589868 RDU589857:RDU589868 RNQ589857:RNQ589868 RXM589857:RXM589868 SHI589857:SHI589868 SRE589857:SRE589868 TBA589857:TBA589868 TKW589857:TKW589868 TUS589857:TUS589868 UEO589857:UEO589868 UOK589857:UOK589868 UYG589857:UYG589868 VIC589857:VIC589868 VRY589857:VRY589868 WBU589857:WBU589868 WLQ589857:WLQ589868 WVM589857:WVM589868 E655393:E655404 JA655393:JA655404 SW655393:SW655404 ACS655393:ACS655404 AMO655393:AMO655404 AWK655393:AWK655404 BGG655393:BGG655404 BQC655393:BQC655404 BZY655393:BZY655404 CJU655393:CJU655404 CTQ655393:CTQ655404 DDM655393:DDM655404 DNI655393:DNI655404 DXE655393:DXE655404 EHA655393:EHA655404 EQW655393:EQW655404 FAS655393:FAS655404 FKO655393:FKO655404 FUK655393:FUK655404 GEG655393:GEG655404 GOC655393:GOC655404 GXY655393:GXY655404 HHU655393:HHU655404 HRQ655393:HRQ655404 IBM655393:IBM655404 ILI655393:ILI655404 IVE655393:IVE655404 JFA655393:JFA655404 JOW655393:JOW655404 JYS655393:JYS655404 KIO655393:KIO655404 KSK655393:KSK655404 LCG655393:LCG655404 LMC655393:LMC655404 LVY655393:LVY655404 MFU655393:MFU655404 MPQ655393:MPQ655404 MZM655393:MZM655404 NJI655393:NJI655404 NTE655393:NTE655404 ODA655393:ODA655404 OMW655393:OMW655404 OWS655393:OWS655404 PGO655393:PGO655404 PQK655393:PQK655404 QAG655393:QAG655404 QKC655393:QKC655404 QTY655393:QTY655404 RDU655393:RDU655404 RNQ655393:RNQ655404 RXM655393:RXM655404 SHI655393:SHI655404 SRE655393:SRE655404 TBA655393:TBA655404 TKW655393:TKW655404 TUS655393:TUS655404 UEO655393:UEO655404 UOK655393:UOK655404 UYG655393:UYG655404 VIC655393:VIC655404 VRY655393:VRY655404 WBU655393:WBU655404 WLQ655393:WLQ655404 WVM655393:WVM655404 E720929:E720940 JA720929:JA720940 SW720929:SW720940 ACS720929:ACS720940 AMO720929:AMO720940 AWK720929:AWK720940 BGG720929:BGG720940 BQC720929:BQC720940 BZY720929:BZY720940 CJU720929:CJU720940 CTQ720929:CTQ720940 DDM720929:DDM720940 DNI720929:DNI720940 DXE720929:DXE720940 EHA720929:EHA720940 EQW720929:EQW720940 FAS720929:FAS720940 FKO720929:FKO720940 FUK720929:FUK720940 GEG720929:GEG720940 GOC720929:GOC720940 GXY720929:GXY720940 HHU720929:HHU720940 HRQ720929:HRQ720940 IBM720929:IBM720940 ILI720929:ILI720940 IVE720929:IVE720940 JFA720929:JFA720940 JOW720929:JOW720940 JYS720929:JYS720940 KIO720929:KIO720940 KSK720929:KSK720940 LCG720929:LCG720940 LMC720929:LMC720940 LVY720929:LVY720940 MFU720929:MFU720940 MPQ720929:MPQ720940 MZM720929:MZM720940 NJI720929:NJI720940 NTE720929:NTE720940 ODA720929:ODA720940 OMW720929:OMW720940 OWS720929:OWS720940 PGO720929:PGO720940 PQK720929:PQK720940 QAG720929:QAG720940 QKC720929:QKC720940 QTY720929:QTY720940 RDU720929:RDU720940 RNQ720929:RNQ720940 RXM720929:RXM720940 SHI720929:SHI720940 SRE720929:SRE720940 TBA720929:TBA720940 TKW720929:TKW720940 TUS720929:TUS720940 UEO720929:UEO720940 UOK720929:UOK720940 UYG720929:UYG720940 VIC720929:VIC720940 VRY720929:VRY720940 WBU720929:WBU720940 WLQ720929:WLQ720940 WVM720929:WVM720940 E786465:E786476 JA786465:JA786476 SW786465:SW786476 ACS786465:ACS786476 AMO786465:AMO786476 AWK786465:AWK786476 BGG786465:BGG786476 BQC786465:BQC786476 BZY786465:BZY786476 CJU786465:CJU786476 CTQ786465:CTQ786476 DDM786465:DDM786476 DNI786465:DNI786476 DXE786465:DXE786476 EHA786465:EHA786476 EQW786465:EQW786476 FAS786465:FAS786476 FKO786465:FKO786476 FUK786465:FUK786476 GEG786465:GEG786476 GOC786465:GOC786476 GXY786465:GXY786476 HHU786465:HHU786476 HRQ786465:HRQ786476 IBM786465:IBM786476 ILI786465:ILI786476 IVE786465:IVE786476 JFA786465:JFA786476 JOW786465:JOW786476 JYS786465:JYS786476 KIO786465:KIO786476 KSK786465:KSK786476 LCG786465:LCG786476 LMC786465:LMC786476 LVY786465:LVY786476 MFU786465:MFU786476 MPQ786465:MPQ786476 MZM786465:MZM786476 NJI786465:NJI786476 NTE786465:NTE786476 ODA786465:ODA786476 OMW786465:OMW786476 OWS786465:OWS786476 PGO786465:PGO786476 PQK786465:PQK786476 QAG786465:QAG786476 QKC786465:QKC786476 QTY786465:QTY786476 RDU786465:RDU786476 RNQ786465:RNQ786476 RXM786465:RXM786476 SHI786465:SHI786476 SRE786465:SRE786476 TBA786465:TBA786476 TKW786465:TKW786476 TUS786465:TUS786476 UEO786465:UEO786476 UOK786465:UOK786476 UYG786465:UYG786476 VIC786465:VIC786476 VRY786465:VRY786476 WBU786465:WBU786476 WLQ786465:WLQ786476 WVM786465:WVM786476 E852001:E852012 JA852001:JA852012 SW852001:SW852012 ACS852001:ACS852012 AMO852001:AMO852012 AWK852001:AWK852012 BGG852001:BGG852012 BQC852001:BQC852012 BZY852001:BZY852012 CJU852001:CJU852012 CTQ852001:CTQ852012 DDM852001:DDM852012 DNI852001:DNI852012 DXE852001:DXE852012 EHA852001:EHA852012 EQW852001:EQW852012 FAS852001:FAS852012 FKO852001:FKO852012 FUK852001:FUK852012 GEG852001:GEG852012 GOC852001:GOC852012 GXY852001:GXY852012 HHU852001:HHU852012 HRQ852001:HRQ852012 IBM852001:IBM852012 ILI852001:ILI852012 IVE852001:IVE852012 JFA852001:JFA852012 JOW852001:JOW852012 JYS852001:JYS852012 KIO852001:KIO852012 KSK852001:KSK852012 LCG852001:LCG852012 LMC852001:LMC852012 LVY852001:LVY852012 MFU852001:MFU852012 MPQ852001:MPQ852012 MZM852001:MZM852012 NJI852001:NJI852012 NTE852001:NTE852012 ODA852001:ODA852012 OMW852001:OMW852012 OWS852001:OWS852012 PGO852001:PGO852012 PQK852001:PQK852012 QAG852001:QAG852012 QKC852001:QKC852012 QTY852001:QTY852012 RDU852001:RDU852012 RNQ852001:RNQ852012 RXM852001:RXM852012 SHI852001:SHI852012 SRE852001:SRE852012 TBA852001:TBA852012 TKW852001:TKW852012 TUS852001:TUS852012 UEO852001:UEO852012 UOK852001:UOK852012 UYG852001:UYG852012 VIC852001:VIC852012 VRY852001:VRY852012 WBU852001:WBU852012 WLQ852001:WLQ852012 WVM852001:WVM852012 E917537:E917548 JA917537:JA917548 SW917537:SW917548 ACS917537:ACS917548 AMO917537:AMO917548 AWK917537:AWK917548 BGG917537:BGG917548 BQC917537:BQC917548 BZY917537:BZY917548 CJU917537:CJU917548 CTQ917537:CTQ917548 DDM917537:DDM917548 DNI917537:DNI917548 DXE917537:DXE917548 EHA917537:EHA917548 EQW917537:EQW917548 FAS917537:FAS917548 FKO917537:FKO917548 FUK917537:FUK917548 GEG917537:GEG917548 GOC917537:GOC917548 GXY917537:GXY917548 HHU917537:HHU917548 HRQ917537:HRQ917548 IBM917537:IBM917548 ILI917537:ILI917548 IVE917537:IVE917548 JFA917537:JFA917548 JOW917537:JOW917548 JYS917537:JYS917548 KIO917537:KIO917548 KSK917537:KSK917548 LCG917537:LCG917548 LMC917537:LMC917548 LVY917537:LVY917548 MFU917537:MFU917548 MPQ917537:MPQ917548 MZM917537:MZM917548 NJI917537:NJI917548 NTE917537:NTE917548 ODA917537:ODA917548 OMW917537:OMW917548 OWS917537:OWS917548 PGO917537:PGO917548 PQK917537:PQK917548 QAG917537:QAG917548 QKC917537:QKC917548 QTY917537:QTY917548 RDU917537:RDU917548 RNQ917537:RNQ917548 RXM917537:RXM917548 SHI917537:SHI917548 SRE917537:SRE917548 TBA917537:TBA917548 TKW917537:TKW917548 TUS917537:TUS917548 UEO917537:UEO917548 UOK917537:UOK917548 UYG917537:UYG917548 VIC917537:VIC917548 VRY917537:VRY917548 WBU917537:WBU917548 WLQ917537:WLQ917548 WVM917537:WVM917548 E983073:E983084 JA983073:JA983084 SW983073:SW983084 ACS983073:ACS983084 AMO983073:AMO983084 AWK983073:AWK983084 BGG983073:BGG983084 BQC983073:BQC983084 BZY983073:BZY983084 CJU983073:CJU983084 CTQ983073:CTQ983084 DDM983073:DDM983084 DNI983073:DNI983084 DXE983073:DXE983084 EHA983073:EHA983084 EQW983073:EQW983084 FAS983073:FAS983084 FKO983073:FKO983084 FUK983073:FUK983084 GEG983073:GEG983084 GOC983073:GOC983084 GXY983073:GXY983084 HHU983073:HHU983084 HRQ983073:HRQ983084 IBM983073:IBM983084 ILI983073:ILI983084 IVE983073:IVE983084 JFA983073:JFA983084 JOW983073:JOW983084 JYS983073:JYS983084 KIO983073:KIO983084 KSK983073:KSK983084 LCG983073:LCG983084 LMC983073:LMC983084 LVY983073:LVY983084 MFU983073:MFU983084 MPQ983073:MPQ983084 MZM983073:MZM983084 NJI983073:NJI983084 NTE983073:NTE983084 ODA983073:ODA983084 OMW983073:OMW983084 OWS983073:OWS983084 PGO983073:PGO983084 PQK983073:PQK983084 QAG983073:QAG983084 QKC983073:QKC983084 QTY983073:QTY983084 RDU983073:RDU983084 RNQ983073:RNQ983084 RXM983073:RXM983084 SHI983073:SHI983084 SRE983073:SRE983084 TBA983073:TBA983084 TKW983073:TKW983084 TUS983073:TUS983084 UEO983073:UEO983084 UOK983073:UOK983084 UYG983073:UYG983084 VIC983073:VIC983084 VRY983073:VRY983084 WBU983073:WBU983084 WLQ983073:WLQ983084 WVM983073:WVM983084 E19:E31 JA19:JA31 SW19:SW31 ACS19:ACS31 AMO19:AMO31 AWK19:AWK31 BGG19:BGG31 BQC19:BQC31 BZY19:BZY31 CJU19:CJU31 CTQ19:CTQ31 DDM19:DDM31 DNI19:DNI31 DXE19:DXE31 EHA19:EHA31 EQW19:EQW31 FAS19:FAS31 FKO19:FKO31 FUK19:FUK31 GEG19:GEG31 GOC19:GOC31 GXY19:GXY31 HHU19:HHU31 HRQ19:HRQ31 IBM19:IBM31 ILI19:ILI31 IVE19:IVE31 JFA19:JFA31 JOW19:JOW31 JYS19:JYS31 KIO19:KIO31 KSK19:KSK31 LCG19:LCG31 LMC19:LMC31 LVY19:LVY31 MFU19:MFU31 MPQ19:MPQ31 MZM19:MZM31 NJI19:NJI31 NTE19:NTE31 ODA19:ODA31 OMW19:OMW31 OWS19:OWS31 PGO19:PGO31 PQK19:PQK31 QAG19:QAG31 QKC19:QKC31 QTY19:QTY31 RDU19:RDU31 RNQ19:RNQ31 RXM19:RXM31 SHI19:SHI31 SRE19:SRE31 TBA19:TBA31 TKW19:TKW31 TUS19:TUS31 UEO19:UEO31 UOK19:UOK31 UYG19:UYG31 VIC19:VIC31 VRY19:VRY31 WBU19:WBU31 WLQ19:WLQ31 WVM19:WVM31 E65555:E65567 JA65555:JA65567 SW65555:SW65567 ACS65555:ACS65567 AMO65555:AMO65567 AWK65555:AWK65567 BGG65555:BGG65567 BQC65555:BQC65567 BZY65555:BZY65567 CJU65555:CJU65567 CTQ65555:CTQ65567 DDM65555:DDM65567 DNI65555:DNI65567 DXE65555:DXE65567 EHA65555:EHA65567 EQW65555:EQW65567 FAS65555:FAS65567 FKO65555:FKO65567 FUK65555:FUK65567 GEG65555:GEG65567 GOC65555:GOC65567 GXY65555:GXY65567 HHU65555:HHU65567 HRQ65555:HRQ65567 IBM65555:IBM65567 ILI65555:ILI65567 IVE65555:IVE65567 JFA65555:JFA65567 JOW65555:JOW65567 JYS65555:JYS65567 KIO65555:KIO65567 KSK65555:KSK65567 LCG65555:LCG65567 LMC65555:LMC65567 LVY65555:LVY65567 MFU65555:MFU65567 MPQ65555:MPQ65567 MZM65555:MZM65567 NJI65555:NJI65567 NTE65555:NTE65567 ODA65555:ODA65567 OMW65555:OMW65567 OWS65555:OWS65567 PGO65555:PGO65567 PQK65555:PQK65567 QAG65555:QAG65567 QKC65555:QKC65567 QTY65555:QTY65567 RDU65555:RDU65567 RNQ65555:RNQ65567 RXM65555:RXM65567 SHI65555:SHI65567 SRE65555:SRE65567 TBA65555:TBA65567 TKW65555:TKW65567 TUS65555:TUS65567 UEO65555:UEO65567 UOK65555:UOK65567 UYG65555:UYG65567 VIC65555:VIC65567 VRY65555:VRY65567 WBU65555:WBU65567 WLQ65555:WLQ65567 WVM65555:WVM65567 E131091:E131103 JA131091:JA131103 SW131091:SW131103 ACS131091:ACS131103 AMO131091:AMO131103 AWK131091:AWK131103 BGG131091:BGG131103 BQC131091:BQC131103 BZY131091:BZY131103 CJU131091:CJU131103 CTQ131091:CTQ131103 DDM131091:DDM131103 DNI131091:DNI131103 DXE131091:DXE131103 EHA131091:EHA131103 EQW131091:EQW131103 FAS131091:FAS131103 FKO131091:FKO131103 FUK131091:FUK131103 GEG131091:GEG131103 GOC131091:GOC131103 GXY131091:GXY131103 HHU131091:HHU131103 HRQ131091:HRQ131103 IBM131091:IBM131103 ILI131091:ILI131103 IVE131091:IVE131103 JFA131091:JFA131103 JOW131091:JOW131103 JYS131091:JYS131103 KIO131091:KIO131103 KSK131091:KSK131103 LCG131091:LCG131103 LMC131091:LMC131103 LVY131091:LVY131103 MFU131091:MFU131103 MPQ131091:MPQ131103 MZM131091:MZM131103 NJI131091:NJI131103 NTE131091:NTE131103 ODA131091:ODA131103 OMW131091:OMW131103 OWS131091:OWS131103 PGO131091:PGO131103 PQK131091:PQK131103 QAG131091:QAG131103 QKC131091:QKC131103 QTY131091:QTY131103 RDU131091:RDU131103 RNQ131091:RNQ131103 RXM131091:RXM131103 SHI131091:SHI131103 SRE131091:SRE131103 TBA131091:TBA131103 TKW131091:TKW131103 TUS131091:TUS131103 UEO131091:UEO131103 UOK131091:UOK131103 UYG131091:UYG131103 VIC131091:VIC131103 VRY131091:VRY131103 WBU131091:WBU131103 WLQ131091:WLQ131103 WVM131091:WVM131103 E196627:E196639 JA196627:JA196639 SW196627:SW196639 ACS196627:ACS196639 AMO196627:AMO196639 AWK196627:AWK196639 BGG196627:BGG196639 BQC196627:BQC196639 BZY196627:BZY196639 CJU196627:CJU196639 CTQ196627:CTQ196639 DDM196627:DDM196639 DNI196627:DNI196639 DXE196627:DXE196639 EHA196627:EHA196639 EQW196627:EQW196639 FAS196627:FAS196639 FKO196627:FKO196639 FUK196627:FUK196639 GEG196627:GEG196639 GOC196627:GOC196639 GXY196627:GXY196639 HHU196627:HHU196639 HRQ196627:HRQ196639 IBM196627:IBM196639 ILI196627:ILI196639 IVE196627:IVE196639 JFA196627:JFA196639 JOW196627:JOW196639 JYS196627:JYS196639 KIO196627:KIO196639 KSK196627:KSK196639 LCG196627:LCG196639 LMC196627:LMC196639 LVY196627:LVY196639 MFU196627:MFU196639 MPQ196627:MPQ196639 MZM196627:MZM196639 NJI196627:NJI196639 NTE196627:NTE196639 ODA196627:ODA196639 OMW196627:OMW196639 OWS196627:OWS196639 PGO196627:PGO196639 PQK196627:PQK196639 QAG196627:QAG196639 QKC196627:QKC196639 QTY196627:QTY196639 RDU196627:RDU196639 RNQ196627:RNQ196639 RXM196627:RXM196639 SHI196627:SHI196639 SRE196627:SRE196639 TBA196627:TBA196639 TKW196627:TKW196639 TUS196627:TUS196639 UEO196627:UEO196639 UOK196627:UOK196639 UYG196627:UYG196639 VIC196627:VIC196639 VRY196627:VRY196639 WBU196627:WBU196639 WLQ196627:WLQ196639 WVM196627:WVM196639 E262163:E262175 JA262163:JA262175 SW262163:SW262175 ACS262163:ACS262175 AMO262163:AMO262175 AWK262163:AWK262175 BGG262163:BGG262175 BQC262163:BQC262175 BZY262163:BZY262175 CJU262163:CJU262175 CTQ262163:CTQ262175 DDM262163:DDM262175 DNI262163:DNI262175 DXE262163:DXE262175 EHA262163:EHA262175 EQW262163:EQW262175 FAS262163:FAS262175 FKO262163:FKO262175 FUK262163:FUK262175 GEG262163:GEG262175 GOC262163:GOC262175 GXY262163:GXY262175 HHU262163:HHU262175 HRQ262163:HRQ262175 IBM262163:IBM262175 ILI262163:ILI262175 IVE262163:IVE262175 JFA262163:JFA262175 JOW262163:JOW262175 JYS262163:JYS262175 KIO262163:KIO262175 KSK262163:KSK262175 LCG262163:LCG262175 LMC262163:LMC262175 LVY262163:LVY262175 MFU262163:MFU262175 MPQ262163:MPQ262175 MZM262163:MZM262175 NJI262163:NJI262175 NTE262163:NTE262175 ODA262163:ODA262175 OMW262163:OMW262175 OWS262163:OWS262175 PGO262163:PGO262175 PQK262163:PQK262175 QAG262163:QAG262175 QKC262163:QKC262175 QTY262163:QTY262175 RDU262163:RDU262175 RNQ262163:RNQ262175 RXM262163:RXM262175 SHI262163:SHI262175 SRE262163:SRE262175 TBA262163:TBA262175 TKW262163:TKW262175 TUS262163:TUS262175 UEO262163:UEO262175 UOK262163:UOK262175 UYG262163:UYG262175 VIC262163:VIC262175 VRY262163:VRY262175 WBU262163:WBU262175 WLQ262163:WLQ262175 WVM262163:WVM262175 E327699:E327711 JA327699:JA327711 SW327699:SW327711 ACS327699:ACS327711 AMO327699:AMO327711 AWK327699:AWK327711 BGG327699:BGG327711 BQC327699:BQC327711 BZY327699:BZY327711 CJU327699:CJU327711 CTQ327699:CTQ327711 DDM327699:DDM327711 DNI327699:DNI327711 DXE327699:DXE327711 EHA327699:EHA327711 EQW327699:EQW327711 FAS327699:FAS327711 FKO327699:FKO327711 FUK327699:FUK327711 GEG327699:GEG327711 GOC327699:GOC327711 GXY327699:GXY327711 HHU327699:HHU327711 HRQ327699:HRQ327711 IBM327699:IBM327711 ILI327699:ILI327711 IVE327699:IVE327711 JFA327699:JFA327711 JOW327699:JOW327711 JYS327699:JYS327711 KIO327699:KIO327711 KSK327699:KSK327711 LCG327699:LCG327711 LMC327699:LMC327711 LVY327699:LVY327711 MFU327699:MFU327711 MPQ327699:MPQ327711 MZM327699:MZM327711 NJI327699:NJI327711 NTE327699:NTE327711 ODA327699:ODA327711 OMW327699:OMW327711 OWS327699:OWS327711 PGO327699:PGO327711 PQK327699:PQK327711 QAG327699:QAG327711 QKC327699:QKC327711 QTY327699:QTY327711 RDU327699:RDU327711 RNQ327699:RNQ327711 RXM327699:RXM327711 SHI327699:SHI327711 SRE327699:SRE327711 TBA327699:TBA327711 TKW327699:TKW327711 TUS327699:TUS327711 UEO327699:UEO327711 UOK327699:UOK327711 UYG327699:UYG327711 VIC327699:VIC327711 VRY327699:VRY327711 WBU327699:WBU327711 WLQ327699:WLQ327711 WVM327699:WVM327711 E393235:E393247 JA393235:JA393247 SW393235:SW393247 ACS393235:ACS393247 AMO393235:AMO393247 AWK393235:AWK393247 BGG393235:BGG393247 BQC393235:BQC393247 BZY393235:BZY393247 CJU393235:CJU393247 CTQ393235:CTQ393247 DDM393235:DDM393247 DNI393235:DNI393247 DXE393235:DXE393247 EHA393235:EHA393247 EQW393235:EQW393247 FAS393235:FAS393247 FKO393235:FKO393247 FUK393235:FUK393247 GEG393235:GEG393247 GOC393235:GOC393247 GXY393235:GXY393247 HHU393235:HHU393247 HRQ393235:HRQ393247 IBM393235:IBM393247 ILI393235:ILI393247 IVE393235:IVE393247 JFA393235:JFA393247 JOW393235:JOW393247 JYS393235:JYS393247 KIO393235:KIO393247 KSK393235:KSK393247 LCG393235:LCG393247 LMC393235:LMC393247 LVY393235:LVY393247 MFU393235:MFU393247 MPQ393235:MPQ393247 MZM393235:MZM393247 NJI393235:NJI393247 NTE393235:NTE393247 ODA393235:ODA393247 OMW393235:OMW393247 OWS393235:OWS393247 PGO393235:PGO393247 PQK393235:PQK393247 QAG393235:QAG393247 QKC393235:QKC393247 QTY393235:QTY393247 RDU393235:RDU393247 RNQ393235:RNQ393247 RXM393235:RXM393247 SHI393235:SHI393247 SRE393235:SRE393247 TBA393235:TBA393247 TKW393235:TKW393247 TUS393235:TUS393247 UEO393235:UEO393247 UOK393235:UOK393247 UYG393235:UYG393247 VIC393235:VIC393247 VRY393235:VRY393247 WBU393235:WBU393247 WLQ393235:WLQ393247 WVM393235:WVM393247 E458771:E458783 JA458771:JA458783 SW458771:SW458783 ACS458771:ACS458783 AMO458771:AMO458783 AWK458771:AWK458783 BGG458771:BGG458783 BQC458771:BQC458783 BZY458771:BZY458783 CJU458771:CJU458783 CTQ458771:CTQ458783 DDM458771:DDM458783 DNI458771:DNI458783 DXE458771:DXE458783 EHA458771:EHA458783 EQW458771:EQW458783 FAS458771:FAS458783 FKO458771:FKO458783 FUK458771:FUK458783 GEG458771:GEG458783 GOC458771:GOC458783 GXY458771:GXY458783 HHU458771:HHU458783 HRQ458771:HRQ458783 IBM458771:IBM458783 ILI458771:ILI458783 IVE458771:IVE458783 JFA458771:JFA458783 JOW458771:JOW458783 JYS458771:JYS458783 KIO458771:KIO458783 KSK458771:KSK458783 LCG458771:LCG458783 LMC458771:LMC458783 LVY458771:LVY458783 MFU458771:MFU458783 MPQ458771:MPQ458783 MZM458771:MZM458783 NJI458771:NJI458783 NTE458771:NTE458783 ODA458771:ODA458783 OMW458771:OMW458783 OWS458771:OWS458783 PGO458771:PGO458783 PQK458771:PQK458783 QAG458771:QAG458783 QKC458771:QKC458783 QTY458771:QTY458783 RDU458771:RDU458783 RNQ458771:RNQ458783 RXM458771:RXM458783 SHI458771:SHI458783 SRE458771:SRE458783 TBA458771:TBA458783 TKW458771:TKW458783 TUS458771:TUS458783 UEO458771:UEO458783 UOK458771:UOK458783 UYG458771:UYG458783 VIC458771:VIC458783 VRY458771:VRY458783 WBU458771:WBU458783 WLQ458771:WLQ458783 WVM458771:WVM458783 E524307:E524319 JA524307:JA524319 SW524307:SW524319 ACS524307:ACS524319 AMO524307:AMO524319 AWK524307:AWK524319 BGG524307:BGG524319 BQC524307:BQC524319 BZY524307:BZY524319 CJU524307:CJU524319 CTQ524307:CTQ524319 DDM524307:DDM524319 DNI524307:DNI524319 DXE524307:DXE524319 EHA524307:EHA524319 EQW524307:EQW524319 FAS524307:FAS524319 FKO524307:FKO524319 FUK524307:FUK524319 GEG524307:GEG524319 GOC524307:GOC524319 GXY524307:GXY524319 HHU524307:HHU524319 HRQ524307:HRQ524319 IBM524307:IBM524319 ILI524307:ILI524319 IVE524307:IVE524319 JFA524307:JFA524319 JOW524307:JOW524319 JYS524307:JYS524319 KIO524307:KIO524319 KSK524307:KSK524319 LCG524307:LCG524319 LMC524307:LMC524319 LVY524307:LVY524319 MFU524307:MFU524319 MPQ524307:MPQ524319 MZM524307:MZM524319 NJI524307:NJI524319 NTE524307:NTE524319 ODA524307:ODA524319 OMW524307:OMW524319 OWS524307:OWS524319 PGO524307:PGO524319 PQK524307:PQK524319 QAG524307:QAG524319 QKC524307:QKC524319 QTY524307:QTY524319 RDU524307:RDU524319 RNQ524307:RNQ524319 RXM524307:RXM524319 SHI524307:SHI524319 SRE524307:SRE524319 TBA524307:TBA524319 TKW524307:TKW524319 TUS524307:TUS524319 UEO524307:UEO524319 UOK524307:UOK524319 UYG524307:UYG524319 VIC524307:VIC524319 VRY524307:VRY524319 WBU524307:WBU524319 WLQ524307:WLQ524319 WVM524307:WVM524319 E589843:E589855 JA589843:JA589855 SW589843:SW589855 ACS589843:ACS589855 AMO589843:AMO589855 AWK589843:AWK589855 BGG589843:BGG589855 BQC589843:BQC589855 BZY589843:BZY589855 CJU589843:CJU589855 CTQ589843:CTQ589855 DDM589843:DDM589855 DNI589843:DNI589855 DXE589843:DXE589855 EHA589843:EHA589855 EQW589843:EQW589855 FAS589843:FAS589855 FKO589843:FKO589855 FUK589843:FUK589855 GEG589843:GEG589855 GOC589843:GOC589855 GXY589843:GXY589855 HHU589843:HHU589855 HRQ589843:HRQ589855 IBM589843:IBM589855 ILI589843:ILI589855 IVE589843:IVE589855 JFA589843:JFA589855 JOW589843:JOW589855 JYS589843:JYS589855 KIO589843:KIO589855 KSK589843:KSK589855 LCG589843:LCG589855 LMC589843:LMC589855 LVY589843:LVY589855 MFU589843:MFU589855 MPQ589843:MPQ589855 MZM589843:MZM589855 NJI589843:NJI589855 NTE589843:NTE589855 ODA589843:ODA589855 OMW589843:OMW589855 OWS589843:OWS589855 PGO589843:PGO589855 PQK589843:PQK589855 QAG589843:QAG589855 QKC589843:QKC589855 QTY589843:QTY589855 RDU589843:RDU589855 RNQ589843:RNQ589855 RXM589843:RXM589855 SHI589843:SHI589855 SRE589843:SRE589855 TBA589843:TBA589855 TKW589843:TKW589855 TUS589843:TUS589855 UEO589843:UEO589855 UOK589843:UOK589855 UYG589843:UYG589855 VIC589843:VIC589855 VRY589843:VRY589855 WBU589843:WBU589855 WLQ589843:WLQ589855 WVM589843:WVM589855 E655379:E655391 JA655379:JA655391 SW655379:SW655391 ACS655379:ACS655391 AMO655379:AMO655391 AWK655379:AWK655391 BGG655379:BGG655391 BQC655379:BQC655391 BZY655379:BZY655391 CJU655379:CJU655391 CTQ655379:CTQ655391 DDM655379:DDM655391 DNI655379:DNI655391 DXE655379:DXE655391 EHA655379:EHA655391 EQW655379:EQW655391 FAS655379:FAS655391 FKO655379:FKO655391 FUK655379:FUK655391 GEG655379:GEG655391 GOC655379:GOC655391 GXY655379:GXY655391 HHU655379:HHU655391 HRQ655379:HRQ655391 IBM655379:IBM655391 ILI655379:ILI655391 IVE655379:IVE655391 JFA655379:JFA655391 JOW655379:JOW655391 JYS655379:JYS655391 KIO655379:KIO655391 KSK655379:KSK655391 LCG655379:LCG655391 LMC655379:LMC655391 LVY655379:LVY655391 MFU655379:MFU655391 MPQ655379:MPQ655391 MZM655379:MZM655391 NJI655379:NJI655391 NTE655379:NTE655391 ODA655379:ODA655391 OMW655379:OMW655391 OWS655379:OWS655391 PGO655379:PGO655391 PQK655379:PQK655391 QAG655379:QAG655391 QKC655379:QKC655391 QTY655379:QTY655391 RDU655379:RDU655391 RNQ655379:RNQ655391 RXM655379:RXM655391 SHI655379:SHI655391 SRE655379:SRE655391 TBA655379:TBA655391 TKW655379:TKW655391 TUS655379:TUS655391 UEO655379:UEO655391 UOK655379:UOK655391 UYG655379:UYG655391 VIC655379:VIC655391 VRY655379:VRY655391 WBU655379:WBU655391 WLQ655379:WLQ655391 WVM655379:WVM655391 E720915:E720927 JA720915:JA720927 SW720915:SW720927 ACS720915:ACS720927 AMO720915:AMO720927 AWK720915:AWK720927 BGG720915:BGG720927 BQC720915:BQC720927 BZY720915:BZY720927 CJU720915:CJU720927 CTQ720915:CTQ720927 DDM720915:DDM720927 DNI720915:DNI720927 DXE720915:DXE720927 EHA720915:EHA720927 EQW720915:EQW720927 FAS720915:FAS720927 FKO720915:FKO720927 FUK720915:FUK720927 GEG720915:GEG720927 GOC720915:GOC720927 GXY720915:GXY720927 HHU720915:HHU720927 HRQ720915:HRQ720927 IBM720915:IBM720927 ILI720915:ILI720927 IVE720915:IVE720927 JFA720915:JFA720927 JOW720915:JOW720927 JYS720915:JYS720927 KIO720915:KIO720927 KSK720915:KSK720927 LCG720915:LCG720927 LMC720915:LMC720927 LVY720915:LVY720927 MFU720915:MFU720927 MPQ720915:MPQ720927 MZM720915:MZM720927 NJI720915:NJI720927 NTE720915:NTE720927 ODA720915:ODA720927 OMW720915:OMW720927 OWS720915:OWS720927 PGO720915:PGO720927 PQK720915:PQK720927 QAG720915:QAG720927 QKC720915:QKC720927 QTY720915:QTY720927 RDU720915:RDU720927 RNQ720915:RNQ720927 RXM720915:RXM720927 SHI720915:SHI720927 SRE720915:SRE720927 TBA720915:TBA720927 TKW720915:TKW720927 TUS720915:TUS720927 UEO720915:UEO720927 UOK720915:UOK720927 UYG720915:UYG720927 VIC720915:VIC720927 VRY720915:VRY720927 WBU720915:WBU720927 WLQ720915:WLQ720927 WVM720915:WVM720927 E786451:E786463 JA786451:JA786463 SW786451:SW786463 ACS786451:ACS786463 AMO786451:AMO786463 AWK786451:AWK786463 BGG786451:BGG786463 BQC786451:BQC786463 BZY786451:BZY786463 CJU786451:CJU786463 CTQ786451:CTQ786463 DDM786451:DDM786463 DNI786451:DNI786463 DXE786451:DXE786463 EHA786451:EHA786463 EQW786451:EQW786463 FAS786451:FAS786463 FKO786451:FKO786463 FUK786451:FUK786463 GEG786451:GEG786463 GOC786451:GOC786463 GXY786451:GXY786463 HHU786451:HHU786463 HRQ786451:HRQ786463 IBM786451:IBM786463 ILI786451:ILI786463 IVE786451:IVE786463 JFA786451:JFA786463 JOW786451:JOW786463 JYS786451:JYS786463 KIO786451:KIO786463 KSK786451:KSK786463 LCG786451:LCG786463 LMC786451:LMC786463 LVY786451:LVY786463 MFU786451:MFU786463 MPQ786451:MPQ786463 MZM786451:MZM786463 NJI786451:NJI786463 NTE786451:NTE786463 ODA786451:ODA786463 OMW786451:OMW786463 OWS786451:OWS786463 PGO786451:PGO786463 PQK786451:PQK786463 QAG786451:QAG786463 QKC786451:QKC786463 QTY786451:QTY786463 RDU786451:RDU786463 RNQ786451:RNQ786463 RXM786451:RXM786463 SHI786451:SHI786463 SRE786451:SRE786463 TBA786451:TBA786463 TKW786451:TKW786463 TUS786451:TUS786463 UEO786451:UEO786463 UOK786451:UOK786463 UYG786451:UYG786463 VIC786451:VIC786463 VRY786451:VRY786463 WBU786451:WBU786463 WLQ786451:WLQ786463 WVM786451:WVM786463 E851987:E851999 JA851987:JA851999 SW851987:SW851999 ACS851987:ACS851999 AMO851987:AMO851999 AWK851987:AWK851999 BGG851987:BGG851999 BQC851987:BQC851999 BZY851987:BZY851999 CJU851987:CJU851999 CTQ851987:CTQ851999 DDM851987:DDM851999 DNI851987:DNI851999 DXE851987:DXE851999 EHA851987:EHA851999 EQW851987:EQW851999 FAS851987:FAS851999 FKO851987:FKO851999 FUK851987:FUK851999 GEG851987:GEG851999 GOC851987:GOC851999 GXY851987:GXY851999 HHU851987:HHU851999 HRQ851987:HRQ851999 IBM851987:IBM851999 ILI851987:ILI851999 IVE851987:IVE851999 JFA851987:JFA851999 JOW851987:JOW851999 JYS851987:JYS851999 KIO851987:KIO851999 KSK851987:KSK851999 LCG851987:LCG851999 LMC851987:LMC851999 LVY851987:LVY851999 MFU851987:MFU851999 MPQ851987:MPQ851999 MZM851987:MZM851999 NJI851987:NJI851999 NTE851987:NTE851999 ODA851987:ODA851999 OMW851987:OMW851999 OWS851987:OWS851999 PGO851987:PGO851999 PQK851987:PQK851999 QAG851987:QAG851999 QKC851987:QKC851999 QTY851987:QTY851999 RDU851987:RDU851999 RNQ851987:RNQ851999 RXM851987:RXM851999 SHI851987:SHI851999 SRE851987:SRE851999 TBA851987:TBA851999 TKW851987:TKW851999 TUS851987:TUS851999 UEO851987:UEO851999 UOK851987:UOK851999 UYG851987:UYG851999 VIC851987:VIC851999 VRY851987:VRY851999 WBU851987:WBU851999 WLQ851987:WLQ851999 WVM851987:WVM851999 E917523:E917535 JA917523:JA917535 SW917523:SW917535 ACS917523:ACS917535 AMO917523:AMO917535 AWK917523:AWK917535 BGG917523:BGG917535 BQC917523:BQC917535 BZY917523:BZY917535 CJU917523:CJU917535 CTQ917523:CTQ917535 DDM917523:DDM917535 DNI917523:DNI917535 DXE917523:DXE917535 EHA917523:EHA917535 EQW917523:EQW917535 FAS917523:FAS917535 FKO917523:FKO917535 FUK917523:FUK917535 GEG917523:GEG917535 GOC917523:GOC917535 GXY917523:GXY917535 HHU917523:HHU917535 HRQ917523:HRQ917535 IBM917523:IBM917535 ILI917523:ILI917535 IVE917523:IVE917535 JFA917523:JFA917535 JOW917523:JOW917535 JYS917523:JYS917535 KIO917523:KIO917535 KSK917523:KSK917535 LCG917523:LCG917535 LMC917523:LMC917535 LVY917523:LVY917535 MFU917523:MFU917535 MPQ917523:MPQ917535 MZM917523:MZM917535 NJI917523:NJI917535 NTE917523:NTE917535 ODA917523:ODA917535 OMW917523:OMW917535 OWS917523:OWS917535 PGO917523:PGO917535 PQK917523:PQK917535 QAG917523:QAG917535 QKC917523:QKC917535 QTY917523:QTY917535 RDU917523:RDU917535 RNQ917523:RNQ917535 RXM917523:RXM917535 SHI917523:SHI917535 SRE917523:SRE917535 TBA917523:TBA917535 TKW917523:TKW917535 TUS917523:TUS917535 UEO917523:UEO917535 UOK917523:UOK917535 UYG917523:UYG917535 VIC917523:VIC917535 VRY917523:VRY917535 WBU917523:WBU917535 WLQ917523:WLQ917535 WVM917523:WVM917535 E983059:E983071 JA983059:JA983071 SW983059:SW983071 ACS983059:ACS983071 AMO983059:AMO983071 AWK983059:AWK983071 BGG983059:BGG983071 BQC983059:BQC983071 BZY983059:BZY983071 CJU983059:CJU983071 CTQ983059:CTQ983071 DDM983059:DDM983071 DNI983059:DNI983071 DXE983059:DXE983071 EHA983059:EHA983071 EQW983059:EQW983071 FAS983059:FAS983071 FKO983059:FKO983071 FUK983059:FUK983071 GEG983059:GEG983071 GOC983059:GOC983071 GXY983059:GXY983071 HHU983059:HHU983071 HRQ983059:HRQ983071 IBM983059:IBM983071 ILI983059:ILI983071 IVE983059:IVE983071 JFA983059:JFA983071 JOW983059:JOW983071 JYS983059:JYS983071 KIO983059:KIO983071 KSK983059:KSK983071 LCG983059:LCG983071 LMC983059:LMC983071 LVY983059:LVY983071 MFU983059:MFU983071 MPQ983059:MPQ983071 MZM983059:MZM983071 NJI983059:NJI983071 NTE983059:NTE983071 ODA983059:ODA983071 OMW983059:OMW983071 OWS983059:OWS983071 PGO983059:PGO983071 PQK983059:PQK983071 QAG983059:QAG983071 QKC983059:QKC983071 QTY983059:QTY983071 RDU983059:RDU983071 RNQ983059:RNQ983071 RXM983059:RXM983071 SHI983059:SHI983071 SRE983059:SRE983071 TBA983059:TBA983071 TKW983059:TKW983071 TUS983059:TUS983071 UEO983059:UEO983071 UOK983059:UOK983071 UYG983059:UYG983071 VIC983059:VIC983071 VRY983059:VRY983071 WBU983059:WBU983071 WLQ983059:WLQ983071 WVM983059:WVM983071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E64A9"/>
  </sheetPr>
  <dimension ref="A1:AI46"/>
  <sheetViews>
    <sheetView showGridLines="0" showRowColHeaders="0" showWhiteSpace="0" zoomScale="115" zoomScaleNormal="115" zoomScalePageLayoutView="77" workbookViewId="0">
      <selection sqref="A1:G9"/>
    </sheetView>
  </sheetViews>
  <sheetFormatPr defaultRowHeight="15"/>
  <cols>
    <col min="2" max="2" width="30" style="2" customWidth="1"/>
    <col min="3" max="4" width="16" customWidth="1"/>
    <col min="5" max="5" width="2.42578125" customWidth="1"/>
    <col min="6" max="6" width="16.42578125" customWidth="1"/>
    <col min="9" max="9" width="30" style="2" customWidth="1"/>
    <col min="10" max="11" width="16" customWidth="1"/>
    <col min="12" max="12" width="2.42578125" customWidth="1"/>
    <col min="13" max="13" width="16.42578125" customWidth="1"/>
    <col min="16" max="16" width="30" style="2" customWidth="1"/>
    <col min="17" max="18" width="16" customWidth="1"/>
    <col min="19" max="19" width="2.42578125" customWidth="1"/>
    <col min="20" max="20" width="16.42578125" customWidth="1"/>
    <col min="23" max="23" width="30" style="2" customWidth="1"/>
    <col min="24" max="25" width="16" customWidth="1"/>
    <col min="26" max="26" width="2.42578125" customWidth="1"/>
    <col min="27" max="27" width="16.42578125" customWidth="1"/>
    <col min="30" max="30" width="30" style="2" customWidth="1"/>
    <col min="31" max="32" width="16" customWidth="1"/>
    <col min="33" max="33" width="2.42578125" customWidth="1"/>
    <col min="34" max="34" width="16.42578125" customWidth="1"/>
  </cols>
  <sheetData>
    <row r="1" spans="1:35">
      <c r="A1" s="461"/>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row>
    <row r="2" spans="1:35">
      <c r="A2" s="461"/>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row>
    <row r="3" spans="1:35">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row>
    <row r="4" spans="1:35">
      <c r="A4" s="461"/>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row>
    <row r="5" spans="1:35">
      <c r="A5" s="461"/>
      <c r="B5" s="461"/>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row>
    <row r="6" spans="1:35">
      <c r="A6" s="461"/>
      <c r="B6" s="461"/>
      <c r="C6" s="461"/>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row>
    <row r="7" spans="1:35">
      <c r="A7" s="461"/>
      <c r="B7" s="461"/>
      <c r="C7" s="461"/>
      <c r="D7" s="461"/>
      <c r="E7" s="461"/>
      <c r="F7" s="461"/>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row>
    <row r="8" spans="1:35">
      <c r="A8" s="461"/>
      <c r="B8" s="461"/>
      <c r="C8" s="461"/>
      <c r="D8" s="461"/>
      <c r="E8" s="461"/>
      <c r="F8" s="461"/>
      <c r="G8" s="461"/>
      <c r="H8" s="461"/>
      <c r="I8" s="461"/>
      <c r="J8" s="461"/>
      <c r="K8" s="461"/>
      <c r="L8" s="461"/>
      <c r="M8" s="461"/>
      <c r="N8" s="461"/>
      <c r="O8" s="461"/>
      <c r="P8" s="461"/>
      <c r="Q8" s="461"/>
      <c r="R8" s="461"/>
      <c r="S8" s="461"/>
      <c r="T8" s="461"/>
      <c r="U8" s="461"/>
      <c r="V8" s="461"/>
      <c r="W8" s="461"/>
      <c r="X8" s="461"/>
      <c r="Y8" s="461"/>
      <c r="Z8" s="461"/>
      <c r="AA8" s="461"/>
      <c r="AB8" s="461"/>
      <c r="AC8" s="461"/>
      <c r="AD8" s="461"/>
      <c r="AE8" s="461"/>
      <c r="AF8" s="461"/>
      <c r="AG8" s="461"/>
      <c r="AH8" s="461"/>
      <c r="AI8" s="461"/>
    </row>
    <row r="9" spans="1:35">
      <c r="A9" s="461"/>
      <c r="B9" s="461"/>
      <c r="C9" s="461"/>
      <c r="D9" s="461"/>
      <c r="E9" s="461"/>
      <c r="F9" s="461"/>
      <c r="G9" s="461"/>
      <c r="H9" s="461"/>
      <c r="I9" s="461"/>
      <c r="J9" s="461"/>
      <c r="K9" s="461"/>
      <c r="L9" s="461"/>
      <c r="M9" s="461"/>
      <c r="N9" s="461"/>
      <c r="O9" s="461"/>
      <c r="P9" s="461"/>
      <c r="Q9" s="461"/>
      <c r="R9" s="461"/>
      <c r="S9" s="461"/>
      <c r="T9" s="461"/>
      <c r="U9" s="461"/>
      <c r="V9" s="461"/>
      <c r="W9" s="461"/>
      <c r="X9" s="461"/>
      <c r="Y9" s="461"/>
      <c r="Z9" s="461"/>
      <c r="AA9" s="461"/>
      <c r="AB9" s="461"/>
      <c r="AC9" s="461"/>
      <c r="AD9" s="461"/>
      <c r="AE9" s="461"/>
      <c r="AF9" s="461"/>
      <c r="AG9" s="461"/>
      <c r="AH9" s="461"/>
      <c r="AI9" s="461"/>
    </row>
    <row r="10" spans="1:35">
      <c r="A10" s="462"/>
      <c r="B10" s="462"/>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2"/>
    </row>
    <row r="11" spans="1:35">
      <c r="A11" s="462"/>
      <c r="B11" s="462"/>
      <c r="C11" s="462"/>
      <c r="D11" s="462"/>
      <c r="E11" s="462"/>
      <c r="F11" s="462"/>
      <c r="G11" s="462"/>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row>
    <row r="12" spans="1:35">
      <c r="A12" s="462"/>
      <c r="B12" s="462"/>
      <c r="C12" s="462"/>
      <c r="D12" s="462"/>
      <c r="E12" s="462"/>
      <c r="F12" s="462"/>
      <c r="G12" s="462"/>
      <c r="H12" s="462"/>
      <c r="I12" s="462"/>
      <c r="J12" s="462"/>
      <c r="K12" s="462"/>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c r="AI12" s="462"/>
    </row>
    <row r="13" spans="1:35" ht="19.5" customHeight="1">
      <c r="A13" s="462"/>
      <c r="B13" s="462"/>
      <c r="C13" s="462"/>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row>
    <row r="14" spans="1:35" ht="19.5" customHeight="1">
      <c r="A14" s="402"/>
      <c r="B14" s="402"/>
      <c r="C14" s="402"/>
      <c r="D14" s="402"/>
      <c r="E14" s="402"/>
      <c r="F14" s="402"/>
      <c r="G14" s="402"/>
      <c r="H14" s="402"/>
      <c r="I14" s="402"/>
      <c r="J14" s="402"/>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2"/>
    </row>
    <row r="15" spans="1:35" ht="19.5" customHeight="1">
      <c r="A15" s="402"/>
      <c r="B15" s="402"/>
      <c r="C15" s="402"/>
      <c r="D15" s="402"/>
      <c r="E15" s="402"/>
      <c r="F15" s="402"/>
      <c r="G15" s="402"/>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02"/>
      <c r="AG15" s="402"/>
      <c r="AH15" s="402"/>
      <c r="AI15" s="402"/>
    </row>
    <row r="16" spans="1:35" ht="18" customHeight="1">
      <c r="A16" s="248"/>
      <c r="B16" s="261"/>
      <c r="C16" s="460"/>
      <c r="D16" s="459"/>
      <c r="E16" s="460"/>
      <c r="F16" s="459"/>
      <c r="G16" s="459"/>
      <c r="H16" s="248"/>
      <c r="I16" s="261" t="s">
        <v>23</v>
      </c>
      <c r="J16" s="460"/>
      <c r="K16" s="459"/>
      <c r="L16" s="460"/>
      <c r="M16" s="459"/>
      <c r="N16" s="459"/>
      <c r="O16" s="248"/>
      <c r="P16" s="261" t="s">
        <v>23</v>
      </c>
      <c r="Q16" s="460"/>
      <c r="R16" s="459"/>
      <c r="S16" s="460"/>
      <c r="T16" s="459"/>
      <c r="U16" s="459"/>
      <c r="V16" s="248"/>
      <c r="W16" s="261" t="s">
        <v>23</v>
      </c>
      <c r="X16" s="460"/>
      <c r="Y16" s="459"/>
      <c r="Z16" s="460"/>
      <c r="AA16" s="459"/>
      <c r="AB16" s="459"/>
      <c r="AC16" s="248"/>
      <c r="AD16" s="261" t="s">
        <v>23</v>
      </c>
      <c r="AE16" s="460"/>
      <c r="AF16" s="459"/>
      <c r="AG16" s="460"/>
      <c r="AH16" s="459"/>
      <c r="AI16" s="459"/>
    </row>
    <row r="17" spans="1:35" ht="18" customHeight="1">
      <c r="A17" s="244"/>
      <c r="B17" s="262" t="s">
        <v>23</v>
      </c>
      <c r="C17" s="458"/>
      <c r="D17" s="459"/>
      <c r="E17" s="458"/>
      <c r="F17" s="459"/>
      <c r="G17" s="459"/>
      <c r="H17" s="244"/>
      <c r="I17" s="262" t="s">
        <v>23</v>
      </c>
      <c r="J17" s="458"/>
      <c r="K17" s="459"/>
      <c r="L17" s="458"/>
      <c r="M17" s="459"/>
      <c r="N17" s="459"/>
      <c r="O17" s="244"/>
      <c r="P17" s="262" t="s">
        <v>23</v>
      </c>
      <c r="Q17" s="458"/>
      <c r="R17" s="459"/>
      <c r="S17" s="458"/>
      <c r="T17" s="459"/>
      <c r="U17" s="459"/>
      <c r="V17" s="244"/>
      <c r="W17" s="262" t="s">
        <v>23</v>
      </c>
      <c r="X17" s="458"/>
      <c r="Y17" s="459"/>
      <c r="Z17" s="458"/>
      <c r="AA17" s="459"/>
      <c r="AB17" s="459"/>
      <c r="AC17" s="244"/>
      <c r="AD17" s="262" t="s">
        <v>23</v>
      </c>
      <c r="AE17" s="458"/>
      <c r="AF17" s="459"/>
      <c r="AG17" s="458"/>
      <c r="AH17" s="459"/>
      <c r="AI17" s="459"/>
    </row>
    <row r="18" spans="1:35" ht="18" customHeight="1">
      <c r="A18" s="248"/>
      <c r="B18" s="261"/>
      <c r="C18" s="460"/>
      <c r="D18" s="459"/>
      <c r="E18" s="460"/>
      <c r="F18" s="459"/>
      <c r="G18" s="459"/>
      <c r="H18" s="248"/>
      <c r="I18" s="261"/>
      <c r="J18" s="460"/>
      <c r="K18" s="459"/>
      <c r="L18" s="460"/>
      <c r="M18" s="459"/>
      <c r="N18" s="459"/>
      <c r="O18" s="248"/>
      <c r="P18" s="261"/>
      <c r="Q18" s="460"/>
      <c r="R18" s="459"/>
      <c r="S18" s="460"/>
      <c r="T18" s="459"/>
      <c r="U18" s="459"/>
      <c r="V18" s="248"/>
      <c r="W18" s="261"/>
      <c r="X18" s="460"/>
      <c r="Y18" s="459"/>
      <c r="Z18" s="460"/>
      <c r="AA18" s="459"/>
      <c r="AB18" s="459"/>
      <c r="AC18" s="248"/>
      <c r="AD18" s="261"/>
      <c r="AE18" s="460"/>
      <c r="AF18" s="459"/>
      <c r="AG18" s="460"/>
      <c r="AH18" s="459"/>
      <c r="AI18" s="459"/>
    </row>
    <row r="19" spans="1:35" ht="18" customHeight="1">
      <c r="A19" s="244"/>
      <c r="B19" s="262"/>
      <c r="C19" s="458"/>
      <c r="D19" s="459"/>
      <c r="E19" s="458"/>
      <c r="F19" s="459"/>
      <c r="G19" s="459"/>
      <c r="H19" s="244"/>
      <c r="I19" s="262"/>
      <c r="J19" s="458"/>
      <c r="K19" s="459"/>
      <c r="L19" s="458"/>
      <c r="M19" s="459"/>
      <c r="N19" s="459"/>
      <c r="O19" s="244"/>
      <c r="P19" s="262"/>
      <c r="Q19" s="458"/>
      <c r="R19" s="459"/>
      <c r="S19" s="458"/>
      <c r="T19" s="459"/>
      <c r="U19" s="459"/>
      <c r="V19" s="244"/>
      <c r="W19" s="262"/>
      <c r="X19" s="458"/>
      <c r="Y19" s="459"/>
      <c r="Z19" s="458"/>
      <c r="AA19" s="459"/>
      <c r="AB19" s="459"/>
      <c r="AC19" s="244"/>
      <c r="AD19" s="262"/>
      <c r="AE19" s="458"/>
      <c r="AF19" s="459"/>
      <c r="AG19" s="458"/>
      <c r="AH19" s="459"/>
      <c r="AI19" s="459"/>
    </row>
    <row r="20" spans="1:35" ht="18" customHeight="1">
      <c r="A20" s="248"/>
      <c r="B20" s="261"/>
      <c r="C20" s="460"/>
      <c r="D20" s="459"/>
      <c r="E20" s="460"/>
      <c r="F20" s="459"/>
      <c r="G20" s="459"/>
      <c r="H20" s="248"/>
      <c r="I20" s="261"/>
      <c r="J20" s="460"/>
      <c r="K20" s="459"/>
      <c r="L20" s="460"/>
      <c r="M20" s="459"/>
      <c r="N20" s="459"/>
      <c r="O20" s="248"/>
      <c r="P20" s="261"/>
      <c r="Q20" s="460"/>
      <c r="R20" s="459"/>
      <c r="S20" s="460"/>
      <c r="T20" s="459"/>
      <c r="U20" s="459"/>
      <c r="V20" s="248"/>
      <c r="W20" s="261"/>
      <c r="X20" s="460"/>
      <c r="Y20" s="459"/>
      <c r="Z20" s="460"/>
      <c r="AA20" s="459"/>
      <c r="AB20" s="459"/>
      <c r="AC20" s="248"/>
      <c r="AD20" s="261"/>
      <c r="AE20" s="460"/>
      <c r="AF20" s="459"/>
      <c r="AG20" s="460"/>
      <c r="AH20" s="459"/>
      <c r="AI20" s="459"/>
    </row>
    <row r="21" spans="1:35" ht="18" customHeight="1">
      <c r="A21" s="244"/>
      <c r="B21" s="262"/>
      <c r="C21" s="458"/>
      <c r="D21" s="459"/>
      <c r="E21" s="458"/>
      <c r="F21" s="459"/>
      <c r="G21" s="459"/>
      <c r="H21" s="244"/>
      <c r="I21" s="262"/>
      <c r="J21" s="458"/>
      <c r="K21" s="459"/>
      <c r="L21" s="458"/>
      <c r="M21" s="459"/>
      <c r="N21" s="459"/>
      <c r="O21" s="244"/>
      <c r="P21" s="262"/>
      <c r="Q21" s="458"/>
      <c r="R21" s="459"/>
      <c r="S21" s="458"/>
      <c r="T21" s="459"/>
      <c r="U21" s="459"/>
      <c r="V21" s="244"/>
      <c r="W21" s="262"/>
      <c r="X21" s="458"/>
      <c r="Y21" s="459"/>
      <c r="Z21" s="458"/>
      <c r="AA21" s="459"/>
      <c r="AB21" s="459"/>
      <c r="AC21" s="244"/>
      <c r="AD21" s="262"/>
      <c r="AE21" s="458"/>
      <c r="AF21" s="459"/>
      <c r="AG21" s="458"/>
      <c r="AH21" s="459"/>
      <c r="AI21" s="459"/>
    </row>
    <row r="22" spans="1:35" s="23" customFormat="1" ht="18" customHeight="1">
      <c r="A22" s="248"/>
      <c r="B22" s="261"/>
      <c r="C22" s="460"/>
      <c r="D22" s="459"/>
      <c r="E22" s="460"/>
      <c r="F22" s="459"/>
      <c r="G22" s="459"/>
      <c r="H22" s="248"/>
      <c r="I22" s="261"/>
      <c r="J22" s="460"/>
      <c r="K22" s="459"/>
      <c r="L22" s="460"/>
      <c r="M22" s="459"/>
      <c r="N22" s="459"/>
      <c r="O22" s="248"/>
      <c r="P22" s="261"/>
      <c r="Q22" s="460"/>
      <c r="R22" s="459"/>
      <c r="S22" s="460"/>
      <c r="T22" s="459"/>
      <c r="U22" s="459"/>
      <c r="V22" s="248"/>
      <c r="W22" s="261"/>
      <c r="X22" s="460"/>
      <c r="Y22" s="459"/>
      <c r="Z22" s="460"/>
      <c r="AA22" s="459"/>
      <c r="AB22" s="459"/>
      <c r="AC22" s="248"/>
      <c r="AD22" s="261"/>
      <c r="AE22" s="460"/>
      <c r="AF22" s="459"/>
      <c r="AG22" s="460"/>
      <c r="AH22" s="459"/>
      <c r="AI22" s="459"/>
    </row>
    <row r="23" spans="1:35" s="23" customFormat="1" ht="18" customHeight="1">
      <c r="A23" s="244"/>
      <c r="B23" s="262"/>
      <c r="C23" s="458"/>
      <c r="D23" s="459"/>
      <c r="E23" s="458"/>
      <c r="F23" s="459"/>
      <c r="G23" s="459"/>
      <c r="H23" s="244"/>
      <c r="I23" s="262"/>
      <c r="J23" s="458"/>
      <c r="K23" s="459"/>
      <c r="L23" s="458"/>
      <c r="M23" s="459"/>
      <c r="N23" s="459"/>
      <c r="O23" s="244"/>
      <c r="P23" s="262"/>
      <c r="Q23" s="458"/>
      <c r="R23" s="459"/>
      <c r="S23" s="458"/>
      <c r="T23" s="459"/>
      <c r="U23" s="459"/>
      <c r="V23" s="244"/>
      <c r="W23" s="262"/>
      <c r="X23" s="458"/>
      <c r="Y23" s="459"/>
      <c r="Z23" s="458"/>
      <c r="AA23" s="459"/>
      <c r="AB23" s="459"/>
      <c r="AC23" s="244"/>
      <c r="AD23" s="262"/>
      <c r="AE23" s="458"/>
      <c r="AF23" s="459"/>
      <c r="AG23" s="458"/>
      <c r="AH23" s="459"/>
      <c r="AI23" s="459"/>
    </row>
    <row r="24" spans="1:35" s="23" customFormat="1" ht="18" customHeight="1">
      <c r="A24" s="248"/>
      <c r="B24" s="261"/>
      <c r="C24" s="460"/>
      <c r="D24" s="459"/>
      <c r="E24" s="460"/>
      <c r="F24" s="459"/>
      <c r="G24" s="459"/>
      <c r="H24" s="248"/>
      <c r="I24" s="261"/>
      <c r="J24" s="460"/>
      <c r="K24" s="459"/>
      <c r="L24" s="460"/>
      <c r="M24" s="459"/>
      <c r="N24" s="459"/>
      <c r="O24" s="248"/>
      <c r="P24" s="261"/>
      <c r="Q24" s="460"/>
      <c r="R24" s="459"/>
      <c r="S24" s="460"/>
      <c r="T24" s="459"/>
      <c r="U24" s="459"/>
      <c r="V24" s="248"/>
      <c r="W24" s="261"/>
      <c r="X24" s="460"/>
      <c r="Y24" s="459"/>
      <c r="Z24" s="460"/>
      <c r="AA24" s="459"/>
      <c r="AB24" s="459"/>
      <c r="AC24" s="248"/>
      <c r="AD24" s="261"/>
      <c r="AE24" s="460"/>
      <c r="AF24" s="459"/>
      <c r="AG24" s="460"/>
      <c r="AH24" s="459"/>
      <c r="AI24" s="459"/>
    </row>
    <row r="25" spans="1:35" s="23" customFormat="1" ht="18" customHeight="1">
      <c r="A25" s="244"/>
      <c r="B25" s="262"/>
      <c r="C25" s="458"/>
      <c r="D25" s="459"/>
      <c r="E25" s="458"/>
      <c r="F25" s="459"/>
      <c r="G25" s="459"/>
      <c r="H25" s="244"/>
      <c r="I25" s="262"/>
      <c r="J25" s="458"/>
      <c r="K25" s="459"/>
      <c r="L25" s="458"/>
      <c r="M25" s="459"/>
      <c r="N25" s="459"/>
      <c r="O25" s="244"/>
      <c r="P25" s="262"/>
      <c r="Q25" s="458"/>
      <c r="R25" s="459"/>
      <c r="S25" s="458"/>
      <c r="T25" s="459"/>
      <c r="U25" s="459"/>
      <c r="V25" s="244"/>
      <c r="W25" s="262"/>
      <c r="X25" s="458"/>
      <c r="Y25" s="459"/>
      <c r="Z25" s="458"/>
      <c r="AA25" s="459"/>
      <c r="AB25" s="459"/>
      <c r="AC25" s="244"/>
      <c r="AD25" s="262"/>
      <c r="AE25" s="458"/>
      <c r="AF25" s="459"/>
      <c r="AG25" s="458"/>
      <c r="AH25" s="459"/>
      <c r="AI25" s="459"/>
    </row>
    <row r="26" spans="1:35" s="23" customFormat="1" ht="18" customHeight="1">
      <c r="A26" s="248"/>
      <c r="B26" s="261"/>
      <c r="C26" s="460"/>
      <c r="D26" s="459"/>
      <c r="E26" s="460"/>
      <c r="F26" s="459"/>
      <c r="G26" s="459"/>
      <c r="H26" s="248"/>
      <c r="I26" s="261"/>
      <c r="J26" s="460"/>
      <c r="K26" s="459"/>
      <c r="L26" s="460"/>
      <c r="M26" s="459"/>
      <c r="N26" s="459"/>
      <c r="O26" s="248"/>
      <c r="P26" s="261"/>
      <c r="Q26" s="460"/>
      <c r="R26" s="459"/>
      <c r="S26" s="460"/>
      <c r="T26" s="459"/>
      <c r="U26" s="459"/>
      <c r="V26" s="248"/>
      <c r="W26" s="261"/>
      <c r="X26" s="460"/>
      <c r="Y26" s="459"/>
      <c r="Z26" s="460"/>
      <c r="AA26" s="459"/>
      <c r="AB26" s="459"/>
      <c r="AC26" s="248"/>
      <c r="AD26" s="261"/>
      <c r="AE26" s="460"/>
      <c r="AF26" s="459"/>
      <c r="AG26" s="460"/>
      <c r="AH26" s="459"/>
      <c r="AI26" s="459"/>
    </row>
    <row r="27" spans="1:35" s="23" customFormat="1" ht="18" customHeight="1">
      <c r="A27" s="263"/>
      <c r="B27" s="262"/>
      <c r="C27" s="458"/>
      <c r="D27" s="459"/>
      <c r="E27" s="458"/>
      <c r="F27" s="459"/>
      <c r="G27" s="459"/>
      <c r="H27" s="263"/>
      <c r="I27" s="262"/>
      <c r="J27" s="458"/>
      <c r="K27" s="459"/>
      <c r="L27" s="458"/>
      <c r="M27" s="459"/>
      <c r="N27" s="459"/>
      <c r="O27" s="263"/>
      <c r="P27" s="262"/>
      <c r="Q27" s="458"/>
      <c r="R27" s="459"/>
      <c r="S27" s="458"/>
      <c r="T27" s="459"/>
      <c r="U27" s="459"/>
      <c r="V27" s="263"/>
      <c r="W27" s="262"/>
      <c r="X27" s="458"/>
      <c r="Y27" s="459"/>
      <c r="Z27" s="458"/>
      <c r="AA27" s="459"/>
      <c r="AB27" s="459"/>
      <c r="AC27" s="263"/>
      <c r="AD27" s="262"/>
      <c r="AE27" s="458"/>
      <c r="AF27" s="459"/>
      <c r="AG27" s="458"/>
      <c r="AH27" s="459"/>
      <c r="AI27" s="459"/>
    </row>
    <row r="28" spans="1:35" s="23" customFormat="1" ht="18" customHeight="1">
      <c r="A28" s="248"/>
      <c r="B28" s="261"/>
      <c r="C28" s="460"/>
      <c r="D28" s="459"/>
      <c r="E28" s="460"/>
      <c r="F28" s="459"/>
      <c r="G28" s="459"/>
      <c r="H28" s="248"/>
      <c r="I28" s="261"/>
      <c r="J28" s="460"/>
      <c r="K28" s="459"/>
      <c r="L28" s="460"/>
      <c r="M28" s="459"/>
      <c r="N28" s="459"/>
      <c r="O28" s="248"/>
      <c r="P28" s="261"/>
      <c r="Q28" s="460"/>
      <c r="R28" s="459"/>
      <c r="S28" s="460"/>
      <c r="T28" s="459"/>
      <c r="U28" s="459"/>
      <c r="V28" s="248"/>
      <c r="W28" s="261"/>
      <c r="X28" s="460"/>
      <c r="Y28" s="459"/>
      <c r="Z28" s="460"/>
      <c r="AA28" s="459"/>
      <c r="AB28" s="459"/>
      <c r="AC28" s="248"/>
      <c r="AD28" s="261"/>
      <c r="AE28" s="460"/>
      <c r="AF28" s="459"/>
      <c r="AG28" s="460"/>
      <c r="AH28" s="459"/>
      <c r="AI28" s="459"/>
    </row>
    <row r="29" spans="1:35" s="23" customFormat="1" ht="18" customHeight="1">
      <c r="A29" s="244"/>
      <c r="B29" s="262"/>
      <c r="C29" s="458"/>
      <c r="D29" s="459"/>
      <c r="E29" s="458"/>
      <c r="F29" s="459"/>
      <c r="G29" s="459"/>
      <c r="H29" s="244"/>
      <c r="I29" s="262"/>
      <c r="J29" s="458"/>
      <c r="K29" s="459"/>
      <c r="L29" s="458"/>
      <c r="M29" s="459"/>
      <c r="N29" s="459"/>
      <c r="O29" s="244"/>
      <c r="P29" s="262"/>
      <c r="Q29" s="458"/>
      <c r="R29" s="459"/>
      <c r="S29" s="458"/>
      <c r="T29" s="459"/>
      <c r="U29" s="459"/>
      <c r="V29" s="244"/>
      <c r="W29" s="262"/>
      <c r="X29" s="458"/>
      <c r="Y29" s="459"/>
      <c r="Z29" s="458"/>
      <c r="AA29" s="459"/>
      <c r="AB29" s="459"/>
      <c r="AC29" s="244"/>
      <c r="AD29" s="262"/>
      <c r="AE29" s="458"/>
      <c r="AF29" s="459"/>
      <c r="AG29" s="458"/>
      <c r="AH29" s="459"/>
      <c r="AI29" s="459"/>
    </row>
    <row r="30" spans="1:35" s="23" customFormat="1" ht="18" customHeight="1">
      <c r="A30" s="248"/>
      <c r="B30" s="261"/>
      <c r="C30" s="460"/>
      <c r="D30" s="459"/>
      <c r="E30" s="460"/>
      <c r="F30" s="459"/>
      <c r="G30" s="459"/>
      <c r="H30" s="248"/>
      <c r="I30" s="261"/>
      <c r="J30" s="460"/>
      <c r="K30" s="459"/>
      <c r="L30" s="460"/>
      <c r="M30" s="459"/>
      <c r="N30" s="459"/>
      <c r="O30" s="248"/>
      <c r="P30" s="261"/>
      <c r="Q30" s="460"/>
      <c r="R30" s="459"/>
      <c r="S30" s="460"/>
      <c r="T30" s="459"/>
      <c r="U30" s="459"/>
      <c r="V30" s="248"/>
      <c r="W30" s="261"/>
      <c r="X30" s="460"/>
      <c r="Y30" s="459"/>
      <c r="Z30" s="460"/>
      <c r="AA30" s="459"/>
      <c r="AB30" s="459"/>
      <c r="AC30" s="248"/>
      <c r="AD30" s="261"/>
      <c r="AE30" s="460"/>
      <c r="AF30" s="459"/>
      <c r="AG30" s="460"/>
      <c r="AH30" s="459"/>
      <c r="AI30" s="459"/>
    </row>
    <row r="31" spans="1:35" s="23" customFormat="1" ht="18" customHeight="1">
      <c r="A31" s="244"/>
      <c r="B31" s="262"/>
      <c r="C31" s="458"/>
      <c r="D31" s="459"/>
      <c r="E31" s="458"/>
      <c r="F31" s="459"/>
      <c r="G31" s="459"/>
      <c r="H31" s="244"/>
      <c r="I31" s="262"/>
      <c r="J31" s="458"/>
      <c r="K31" s="459"/>
      <c r="L31" s="458"/>
      <c r="M31" s="459"/>
      <c r="N31" s="459"/>
      <c r="O31" s="244"/>
      <c r="P31" s="262"/>
      <c r="Q31" s="458"/>
      <c r="R31" s="459"/>
      <c r="S31" s="458"/>
      <c r="T31" s="459"/>
      <c r="U31" s="459"/>
      <c r="V31" s="244"/>
      <c r="W31" s="262"/>
      <c r="X31" s="458"/>
      <c r="Y31" s="459"/>
      <c r="Z31" s="458"/>
      <c r="AA31" s="459"/>
      <c r="AB31" s="459"/>
      <c r="AC31" s="244"/>
      <c r="AD31" s="262"/>
      <c r="AE31" s="458"/>
      <c r="AF31" s="459"/>
      <c r="AG31" s="458"/>
      <c r="AH31" s="459"/>
      <c r="AI31" s="459"/>
    </row>
    <row r="32" spans="1:35" s="23" customFormat="1" ht="18" customHeight="1">
      <c r="A32" s="248"/>
      <c r="B32" s="261"/>
      <c r="C32" s="460"/>
      <c r="D32" s="459"/>
      <c r="E32" s="460"/>
      <c r="F32" s="459"/>
      <c r="G32" s="459"/>
      <c r="H32" s="248"/>
      <c r="I32" s="261"/>
      <c r="J32" s="460"/>
      <c r="K32" s="459"/>
      <c r="L32" s="460"/>
      <c r="M32" s="459"/>
      <c r="N32" s="459"/>
      <c r="O32" s="248"/>
      <c r="P32" s="261"/>
      <c r="Q32" s="460"/>
      <c r="R32" s="459"/>
      <c r="S32" s="460"/>
      <c r="T32" s="459"/>
      <c r="U32" s="459"/>
      <c r="V32" s="248"/>
      <c r="W32" s="261"/>
      <c r="X32" s="460"/>
      <c r="Y32" s="459"/>
      <c r="Z32" s="460"/>
      <c r="AA32" s="459"/>
      <c r="AB32" s="459"/>
      <c r="AC32" s="248"/>
      <c r="AD32" s="261"/>
      <c r="AE32" s="460"/>
      <c r="AF32" s="459"/>
      <c r="AG32" s="460"/>
      <c r="AH32" s="459"/>
      <c r="AI32" s="459"/>
    </row>
    <row r="33" spans="1:35" s="23" customFormat="1" ht="18" customHeight="1">
      <c r="A33" s="263"/>
      <c r="B33" s="262"/>
      <c r="C33" s="458"/>
      <c r="D33" s="459"/>
      <c r="E33" s="458"/>
      <c r="F33" s="459"/>
      <c r="G33" s="459"/>
      <c r="H33" s="263"/>
      <c r="I33" s="262"/>
      <c r="J33" s="458"/>
      <c r="K33" s="459"/>
      <c r="L33" s="458"/>
      <c r="M33" s="459"/>
      <c r="N33" s="459"/>
      <c r="O33" s="263"/>
      <c r="P33" s="262"/>
      <c r="Q33" s="458"/>
      <c r="R33" s="459"/>
      <c r="S33" s="458"/>
      <c r="T33" s="459"/>
      <c r="U33" s="459"/>
      <c r="V33" s="263"/>
      <c r="W33" s="262"/>
      <c r="X33" s="458"/>
      <c r="Y33" s="459"/>
      <c r="Z33" s="458"/>
      <c r="AA33" s="459"/>
      <c r="AB33" s="459"/>
      <c r="AC33" s="263"/>
      <c r="AD33" s="262"/>
      <c r="AE33" s="458"/>
      <c r="AF33" s="459"/>
      <c r="AG33" s="458"/>
      <c r="AH33" s="459"/>
      <c r="AI33" s="459"/>
    </row>
    <row r="34" spans="1:35" s="23" customFormat="1" ht="18" customHeight="1">
      <c r="A34" s="248"/>
      <c r="B34" s="261"/>
      <c r="C34" s="460"/>
      <c r="D34" s="459"/>
      <c r="E34" s="460"/>
      <c r="F34" s="459"/>
      <c r="G34" s="459"/>
      <c r="H34" s="248"/>
      <c r="I34" s="261"/>
      <c r="J34" s="460"/>
      <c r="K34" s="459"/>
      <c r="L34" s="460"/>
      <c r="M34" s="459"/>
      <c r="N34" s="459"/>
      <c r="O34" s="248"/>
      <c r="P34" s="261"/>
      <c r="Q34" s="460"/>
      <c r="R34" s="459"/>
      <c r="S34" s="460"/>
      <c r="T34" s="459"/>
      <c r="U34" s="459"/>
      <c r="V34" s="248"/>
      <c r="W34" s="261"/>
      <c r="X34" s="460"/>
      <c r="Y34" s="459"/>
      <c r="Z34" s="460"/>
      <c r="AA34" s="459"/>
      <c r="AB34" s="459"/>
      <c r="AC34" s="248"/>
      <c r="AD34" s="261"/>
      <c r="AE34" s="460"/>
      <c r="AF34" s="459"/>
      <c r="AG34" s="460"/>
      <c r="AH34" s="459"/>
      <c r="AI34" s="459"/>
    </row>
    <row r="35" spans="1:35" s="23" customFormat="1" ht="18" customHeight="1">
      <c r="A35" s="244"/>
      <c r="B35" s="262"/>
      <c r="C35" s="458"/>
      <c r="D35" s="459"/>
      <c r="E35" s="458"/>
      <c r="F35" s="459"/>
      <c r="G35" s="459"/>
      <c r="H35" s="244"/>
      <c r="I35" s="262"/>
      <c r="J35" s="458"/>
      <c r="K35" s="459"/>
      <c r="L35" s="458"/>
      <c r="M35" s="459"/>
      <c r="N35" s="459"/>
      <c r="O35" s="244"/>
      <c r="P35" s="262"/>
      <c r="Q35" s="458"/>
      <c r="R35" s="459"/>
      <c r="S35" s="458"/>
      <c r="T35" s="459"/>
      <c r="U35" s="459"/>
      <c r="V35" s="244"/>
      <c r="W35" s="262"/>
      <c r="X35" s="458"/>
      <c r="Y35" s="459"/>
      <c r="Z35" s="458"/>
      <c r="AA35" s="459"/>
      <c r="AB35" s="459"/>
      <c r="AC35" s="244"/>
      <c r="AD35" s="262"/>
      <c r="AE35" s="458"/>
      <c r="AF35" s="459"/>
      <c r="AG35" s="458"/>
      <c r="AH35" s="459"/>
      <c r="AI35" s="459"/>
    </row>
    <row r="36" spans="1:35" s="23" customFormat="1" ht="18" customHeight="1">
      <c r="A36" s="248"/>
      <c r="B36" s="261"/>
      <c r="C36" s="460"/>
      <c r="D36" s="459"/>
      <c r="E36" s="460"/>
      <c r="F36" s="459"/>
      <c r="G36" s="459"/>
      <c r="H36" s="248"/>
      <c r="I36" s="261"/>
      <c r="J36" s="460"/>
      <c r="K36" s="459"/>
      <c r="L36" s="460"/>
      <c r="M36" s="459"/>
      <c r="N36" s="459"/>
      <c r="O36" s="248"/>
      <c r="P36" s="261"/>
      <c r="Q36" s="460"/>
      <c r="R36" s="459"/>
      <c r="S36" s="460"/>
      <c r="T36" s="459"/>
      <c r="U36" s="459"/>
      <c r="V36" s="248"/>
      <c r="W36" s="261"/>
      <c r="X36" s="460"/>
      <c r="Y36" s="459"/>
      <c r="Z36" s="460"/>
      <c r="AA36" s="459"/>
      <c r="AB36" s="459"/>
      <c r="AC36" s="248"/>
      <c r="AD36" s="261"/>
      <c r="AE36" s="460"/>
      <c r="AF36" s="459"/>
      <c r="AG36" s="460"/>
      <c r="AH36" s="459"/>
      <c r="AI36" s="459"/>
    </row>
    <row r="37" spans="1:35" s="23" customFormat="1" ht="18" customHeight="1">
      <c r="A37" s="244"/>
      <c r="B37" s="262"/>
      <c r="C37" s="458"/>
      <c r="D37" s="459"/>
      <c r="E37" s="458"/>
      <c r="F37" s="459"/>
      <c r="G37" s="459"/>
      <c r="H37" s="244"/>
      <c r="I37" s="262"/>
      <c r="J37" s="458"/>
      <c r="K37" s="459"/>
      <c r="L37" s="458"/>
      <c r="M37" s="459"/>
      <c r="N37" s="459"/>
      <c r="O37" s="244"/>
      <c r="P37" s="262"/>
      <c r="Q37" s="458"/>
      <c r="R37" s="459"/>
      <c r="S37" s="458"/>
      <c r="T37" s="459"/>
      <c r="U37" s="459"/>
      <c r="V37" s="244"/>
      <c r="W37" s="262"/>
      <c r="X37" s="458"/>
      <c r="Y37" s="459"/>
      <c r="Z37" s="458"/>
      <c r="AA37" s="459"/>
      <c r="AB37" s="459"/>
      <c r="AC37" s="244"/>
      <c r="AD37" s="262"/>
      <c r="AE37" s="458"/>
      <c r="AF37" s="459"/>
      <c r="AG37" s="458"/>
      <c r="AH37" s="459"/>
      <c r="AI37" s="459"/>
    </row>
    <row r="38" spans="1:35" s="23" customFormat="1" ht="18" customHeight="1">
      <c r="A38" s="248"/>
      <c r="B38" s="261"/>
      <c r="C38" s="460"/>
      <c r="D38" s="459"/>
      <c r="E38" s="460"/>
      <c r="F38" s="459"/>
      <c r="G38" s="459"/>
      <c r="H38" s="248"/>
      <c r="I38" s="261"/>
      <c r="J38" s="460"/>
      <c r="K38" s="459"/>
      <c r="L38" s="460"/>
      <c r="M38" s="459"/>
      <c r="N38" s="459"/>
      <c r="O38" s="248"/>
      <c r="P38" s="261"/>
      <c r="Q38" s="460"/>
      <c r="R38" s="459"/>
      <c r="S38" s="460"/>
      <c r="T38" s="459"/>
      <c r="U38" s="459"/>
      <c r="V38" s="248"/>
      <c r="W38" s="261"/>
      <c r="X38" s="460"/>
      <c r="Y38" s="459"/>
      <c r="Z38" s="460"/>
      <c r="AA38" s="459"/>
      <c r="AB38" s="459"/>
      <c r="AC38" s="248"/>
      <c r="AD38" s="261"/>
      <c r="AE38" s="460"/>
      <c r="AF38" s="459"/>
      <c r="AG38" s="460"/>
      <c r="AH38" s="459"/>
      <c r="AI38" s="459"/>
    </row>
    <row r="39" spans="1:35" s="23" customFormat="1" ht="18" customHeight="1">
      <c r="A39" s="263"/>
      <c r="B39" s="262"/>
      <c r="C39" s="458"/>
      <c r="D39" s="459"/>
      <c r="E39" s="458"/>
      <c r="F39" s="459"/>
      <c r="G39" s="459"/>
      <c r="H39" s="263"/>
      <c r="I39" s="262"/>
      <c r="J39" s="458"/>
      <c r="K39" s="459"/>
      <c r="L39" s="458"/>
      <c r="M39" s="459"/>
      <c r="N39" s="459"/>
      <c r="O39" s="263"/>
      <c r="P39" s="262"/>
      <c r="Q39" s="458"/>
      <c r="R39" s="459"/>
      <c r="S39" s="458"/>
      <c r="T39" s="459"/>
      <c r="U39" s="459"/>
      <c r="V39" s="263"/>
      <c r="W39" s="262"/>
      <c r="X39" s="458"/>
      <c r="Y39" s="459"/>
      <c r="Z39" s="458"/>
      <c r="AA39" s="459"/>
      <c r="AB39" s="459"/>
      <c r="AC39" s="263"/>
      <c r="AD39" s="262"/>
      <c r="AE39" s="458"/>
      <c r="AF39" s="459"/>
      <c r="AG39" s="458"/>
      <c r="AH39" s="459"/>
      <c r="AI39" s="459"/>
    </row>
    <row r="40" spans="1:35" s="23" customFormat="1" ht="18" customHeight="1">
      <c r="A40" s="248"/>
      <c r="B40" s="261"/>
      <c r="C40" s="460"/>
      <c r="D40" s="459"/>
      <c r="E40" s="460"/>
      <c r="F40" s="459"/>
      <c r="G40" s="459"/>
      <c r="H40" s="248"/>
      <c r="I40" s="261"/>
      <c r="J40" s="460"/>
      <c r="K40" s="459"/>
      <c r="L40" s="460"/>
      <c r="M40" s="459"/>
      <c r="N40" s="459"/>
      <c r="O40" s="248"/>
      <c r="P40" s="261"/>
      <c r="Q40" s="460"/>
      <c r="R40" s="459"/>
      <c r="S40" s="460"/>
      <c r="T40" s="459"/>
      <c r="U40" s="459"/>
      <c r="V40" s="248"/>
      <c r="W40" s="261"/>
      <c r="X40" s="460"/>
      <c r="Y40" s="459"/>
      <c r="Z40" s="460"/>
      <c r="AA40" s="459"/>
      <c r="AB40" s="459"/>
      <c r="AC40" s="248"/>
      <c r="AD40" s="261"/>
      <c r="AE40" s="460"/>
      <c r="AF40" s="459"/>
      <c r="AG40" s="460"/>
      <c r="AH40" s="459"/>
      <c r="AI40" s="459"/>
    </row>
    <row r="41" spans="1:35" s="23" customFormat="1" ht="18" customHeight="1">
      <c r="A41" s="263"/>
      <c r="B41" s="262"/>
      <c r="C41" s="458"/>
      <c r="D41" s="459"/>
      <c r="E41" s="458"/>
      <c r="F41" s="459"/>
      <c r="G41" s="459"/>
      <c r="H41" s="263"/>
      <c r="I41" s="262"/>
      <c r="J41" s="458"/>
      <c r="K41" s="459"/>
      <c r="L41" s="458"/>
      <c r="M41" s="459"/>
      <c r="N41" s="459"/>
      <c r="O41" s="263"/>
      <c r="P41" s="262"/>
      <c r="Q41" s="458"/>
      <c r="R41" s="459"/>
      <c r="S41" s="458"/>
      <c r="T41" s="459"/>
      <c r="U41" s="459"/>
      <c r="V41" s="263"/>
      <c r="W41" s="262"/>
      <c r="X41" s="458"/>
      <c r="Y41" s="459"/>
      <c r="Z41" s="458"/>
      <c r="AA41" s="459"/>
      <c r="AB41" s="459"/>
      <c r="AC41" s="263"/>
      <c r="AD41" s="262"/>
      <c r="AE41" s="458"/>
      <c r="AF41" s="459"/>
      <c r="AG41" s="458"/>
      <c r="AH41" s="459"/>
      <c r="AI41" s="459"/>
    </row>
    <row r="42" spans="1:35" s="23" customFormat="1" ht="18" customHeight="1">
      <c r="B42" s="2"/>
      <c r="I42" s="2"/>
      <c r="P42" s="2"/>
      <c r="W42" s="2"/>
      <c r="AD42" s="2"/>
    </row>
    <row r="43" spans="1:35" s="23" customForma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row>
    <row r="44" spans="1:35" s="23" customFormat="1">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row>
    <row r="45" spans="1:35" s="23" customFormat="1" ht="21">
      <c r="A45" s="88"/>
      <c r="B45" s="89"/>
      <c r="C45" s="90"/>
      <c r="D45" s="90"/>
      <c r="E45" s="90"/>
      <c r="F45" s="90"/>
      <c r="G45" s="90"/>
      <c r="H45" s="88"/>
      <c r="I45" s="89"/>
      <c r="J45" s="90"/>
      <c r="K45" s="90"/>
      <c r="L45" s="90"/>
      <c r="M45" s="90"/>
      <c r="N45" s="90"/>
      <c r="O45" s="88"/>
      <c r="P45" s="89"/>
      <c r="Q45" s="90"/>
      <c r="R45" s="90"/>
      <c r="S45" s="90"/>
      <c r="T45" s="90"/>
      <c r="U45" s="90"/>
      <c r="V45" s="88"/>
      <c r="W45" s="89"/>
      <c r="X45" s="90"/>
      <c r="Y45" s="90"/>
      <c r="Z45" s="90"/>
      <c r="AA45" s="90"/>
      <c r="AB45" s="90"/>
      <c r="AC45" s="88"/>
      <c r="AD45" s="89"/>
      <c r="AE45" s="90"/>
      <c r="AF45" s="90"/>
      <c r="AG45" s="90"/>
      <c r="AH45" s="90"/>
      <c r="AI45" s="90"/>
    </row>
    <row r="46" spans="1:35">
      <c r="A46" s="92"/>
      <c r="B46" s="93"/>
      <c r="C46" s="92"/>
      <c r="D46" s="92"/>
      <c r="E46" s="92"/>
      <c r="F46" s="92"/>
      <c r="G46" s="92"/>
      <c r="H46" s="92"/>
      <c r="I46" s="93"/>
      <c r="J46" s="92"/>
      <c r="K46" s="92"/>
      <c r="L46" s="92"/>
      <c r="M46" s="92"/>
      <c r="N46" s="92"/>
      <c r="O46" s="92"/>
      <c r="P46" s="93"/>
      <c r="Q46" s="92"/>
      <c r="R46" s="92"/>
      <c r="S46" s="92"/>
      <c r="T46" s="92"/>
      <c r="U46" s="92"/>
      <c r="V46" s="92"/>
      <c r="W46" s="93"/>
      <c r="X46" s="92"/>
      <c r="Y46" s="92"/>
      <c r="Z46" s="92"/>
      <c r="AA46" s="92"/>
      <c r="AB46" s="92"/>
      <c r="AC46" s="92"/>
      <c r="AD46" s="93"/>
      <c r="AE46" s="92"/>
      <c r="AF46" s="92"/>
      <c r="AG46" s="92"/>
      <c r="AH46" s="92"/>
      <c r="AI46" s="92"/>
    </row>
  </sheetData>
  <sheetProtection password="ED26" sheet="1" objects="1" scenarios="1"/>
  <mergeCells count="270">
    <mergeCell ref="C21:D21"/>
    <mergeCell ref="C22:D22"/>
    <mergeCell ref="C23:D23"/>
    <mergeCell ref="C24:D24"/>
    <mergeCell ref="A10:G15"/>
    <mergeCell ref="C16:D16"/>
    <mergeCell ref="C17:D17"/>
    <mergeCell ref="C18:D18"/>
    <mergeCell ref="A1:G9"/>
    <mergeCell ref="C37:D37"/>
    <mergeCell ref="C38:D38"/>
    <mergeCell ref="C39:D39"/>
    <mergeCell ref="C40:D40"/>
    <mergeCell ref="C41:D41"/>
    <mergeCell ref="E16:G16"/>
    <mergeCell ref="E17:G17"/>
    <mergeCell ref="E18:G18"/>
    <mergeCell ref="E19:G19"/>
    <mergeCell ref="E20:G20"/>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E41:G41"/>
    <mergeCell ref="H1:N9"/>
    <mergeCell ref="H10:N15"/>
    <mergeCell ref="J16:K16"/>
    <mergeCell ref="L16:N16"/>
    <mergeCell ref="J17:K17"/>
    <mergeCell ref="L17:N17"/>
    <mergeCell ref="J18:K18"/>
    <mergeCell ref="E33:G33"/>
    <mergeCell ref="E34:G34"/>
    <mergeCell ref="E35:G35"/>
    <mergeCell ref="E36:G36"/>
    <mergeCell ref="E37:G37"/>
    <mergeCell ref="E38:G38"/>
    <mergeCell ref="E27:G27"/>
    <mergeCell ref="E28:G28"/>
    <mergeCell ref="E29:G29"/>
    <mergeCell ref="E30:G30"/>
    <mergeCell ref="E31:G31"/>
    <mergeCell ref="E32:G32"/>
    <mergeCell ref="E21:G21"/>
    <mergeCell ref="E22:G22"/>
    <mergeCell ref="E23:G23"/>
    <mergeCell ref="E24:G24"/>
    <mergeCell ref="L18:N18"/>
    <mergeCell ref="J19:K19"/>
    <mergeCell ref="L19:N19"/>
    <mergeCell ref="J20:K20"/>
    <mergeCell ref="L20:N20"/>
    <mergeCell ref="J21:K21"/>
    <mergeCell ref="L21:N21"/>
    <mergeCell ref="E39:G39"/>
    <mergeCell ref="E40:G40"/>
    <mergeCell ref="E25:G25"/>
    <mergeCell ref="E26:G26"/>
    <mergeCell ref="J25:K25"/>
    <mergeCell ref="L25:N25"/>
    <mergeCell ref="J26:K26"/>
    <mergeCell ref="L26:N26"/>
    <mergeCell ref="J27:K27"/>
    <mergeCell ref="L27:N27"/>
    <mergeCell ref="J22:K22"/>
    <mergeCell ref="L22:N22"/>
    <mergeCell ref="J23:K23"/>
    <mergeCell ref="L23:N23"/>
    <mergeCell ref="J24:K24"/>
    <mergeCell ref="L24:N24"/>
    <mergeCell ref="J32:K32"/>
    <mergeCell ref="L32:N32"/>
    <mergeCell ref="J33:K33"/>
    <mergeCell ref="L33:N33"/>
    <mergeCell ref="J28:K28"/>
    <mergeCell ref="L28:N28"/>
    <mergeCell ref="J29:K29"/>
    <mergeCell ref="L29:N29"/>
    <mergeCell ref="J30:K30"/>
    <mergeCell ref="L30:N30"/>
    <mergeCell ref="J40:K40"/>
    <mergeCell ref="L40:N40"/>
    <mergeCell ref="J41:K41"/>
    <mergeCell ref="L41:N41"/>
    <mergeCell ref="O1:U9"/>
    <mergeCell ref="O10:U15"/>
    <mergeCell ref="Q16:R16"/>
    <mergeCell ref="S16:U16"/>
    <mergeCell ref="Q17:R17"/>
    <mergeCell ref="S17:U17"/>
    <mergeCell ref="J37:K37"/>
    <mergeCell ref="L37:N37"/>
    <mergeCell ref="J38:K38"/>
    <mergeCell ref="L38:N38"/>
    <mergeCell ref="J39:K39"/>
    <mergeCell ref="L39:N39"/>
    <mergeCell ref="J34:K34"/>
    <mergeCell ref="L34:N34"/>
    <mergeCell ref="J35:K35"/>
    <mergeCell ref="L35:N35"/>
    <mergeCell ref="J36:K36"/>
    <mergeCell ref="L36:N36"/>
    <mergeCell ref="J31:K31"/>
    <mergeCell ref="L31:N31"/>
    <mergeCell ref="Q21:R21"/>
    <mergeCell ref="S21:U21"/>
    <mergeCell ref="Q22:R22"/>
    <mergeCell ref="S22:U22"/>
    <mergeCell ref="Q23:R23"/>
    <mergeCell ref="S23:U23"/>
    <mergeCell ref="Q18:R18"/>
    <mergeCell ref="S18:U18"/>
    <mergeCell ref="Q19:R19"/>
    <mergeCell ref="S19:U19"/>
    <mergeCell ref="Q20:R20"/>
    <mergeCell ref="S20:U20"/>
    <mergeCell ref="Q27:R27"/>
    <mergeCell ref="S27:U27"/>
    <mergeCell ref="Q28:R28"/>
    <mergeCell ref="S28:U28"/>
    <mergeCell ref="Q29:R29"/>
    <mergeCell ref="S29:U29"/>
    <mergeCell ref="Q24:R24"/>
    <mergeCell ref="S24:U24"/>
    <mergeCell ref="Q25:R25"/>
    <mergeCell ref="S25:U25"/>
    <mergeCell ref="Q26:R26"/>
    <mergeCell ref="S26:U26"/>
    <mergeCell ref="Q33:R33"/>
    <mergeCell ref="S33:U33"/>
    <mergeCell ref="Q34:R34"/>
    <mergeCell ref="S34:U34"/>
    <mergeCell ref="Q35:R35"/>
    <mergeCell ref="S35:U35"/>
    <mergeCell ref="Q30:R30"/>
    <mergeCell ref="S30:U30"/>
    <mergeCell ref="Q31:R31"/>
    <mergeCell ref="S31:U31"/>
    <mergeCell ref="Q32:R32"/>
    <mergeCell ref="S32:U32"/>
    <mergeCell ref="Q39:R39"/>
    <mergeCell ref="S39:U39"/>
    <mergeCell ref="Q40:R40"/>
    <mergeCell ref="S40:U40"/>
    <mergeCell ref="Q41:R41"/>
    <mergeCell ref="S41:U41"/>
    <mergeCell ref="Q36:R36"/>
    <mergeCell ref="S36:U36"/>
    <mergeCell ref="Q37:R37"/>
    <mergeCell ref="S37:U37"/>
    <mergeCell ref="Q38:R38"/>
    <mergeCell ref="S38:U38"/>
    <mergeCell ref="X18:Y18"/>
    <mergeCell ref="Z18:AB18"/>
    <mergeCell ref="X19:Y19"/>
    <mergeCell ref="Z19:AB19"/>
    <mergeCell ref="X20:Y20"/>
    <mergeCell ref="Z20:AB20"/>
    <mergeCell ref="V1:AB9"/>
    <mergeCell ref="V10:AB15"/>
    <mergeCell ref="X16:Y16"/>
    <mergeCell ref="Z16:AB16"/>
    <mergeCell ref="X17:Y17"/>
    <mergeCell ref="Z17:AB17"/>
    <mergeCell ref="X25:Y25"/>
    <mergeCell ref="Z25:AB25"/>
    <mergeCell ref="X26:Y26"/>
    <mergeCell ref="Z26:AB26"/>
    <mergeCell ref="X21:Y21"/>
    <mergeCell ref="Z21:AB21"/>
    <mergeCell ref="X22:Y22"/>
    <mergeCell ref="Z22:AB22"/>
    <mergeCell ref="X23:Y23"/>
    <mergeCell ref="Z23:AB23"/>
    <mergeCell ref="X41:Y41"/>
    <mergeCell ref="Z41:AB41"/>
    <mergeCell ref="X36:Y36"/>
    <mergeCell ref="Z36:AB36"/>
    <mergeCell ref="X37:Y37"/>
    <mergeCell ref="Z37:AB37"/>
    <mergeCell ref="X38:Y38"/>
    <mergeCell ref="Z38:AB38"/>
    <mergeCell ref="X33:Y33"/>
    <mergeCell ref="Z33:AB33"/>
    <mergeCell ref="X34:Y34"/>
    <mergeCell ref="Z34:AB34"/>
    <mergeCell ref="X35:Y35"/>
    <mergeCell ref="Z35:AB35"/>
    <mergeCell ref="AC1:AI9"/>
    <mergeCell ref="AC10:AI15"/>
    <mergeCell ref="AE16:AF16"/>
    <mergeCell ref="AG16:AI16"/>
    <mergeCell ref="AE17:AF17"/>
    <mergeCell ref="AG17:AI17"/>
    <mergeCell ref="X39:Y39"/>
    <mergeCell ref="Z39:AB39"/>
    <mergeCell ref="X40:Y40"/>
    <mergeCell ref="Z40:AB40"/>
    <mergeCell ref="X30:Y30"/>
    <mergeCell ref="Z30:AB30"/>
    <mergeCell ref="X31:Y31"/>
    <mergeCell ref="Z31:AB31"/>
    <mergeCell ref="X32:Y32"/>
    <mergeCell ref="Z32:AB32"/>
    <mergeCell ref="X27:Y27"/>
    <mergeCell ref="Z27:AB27"/>
    <mergeCell ref="X28:Y28"/>
    <mergeCell ref="Z28:AB28"/>
    <mergeCell ref="X29:Y29"/>
    <mergeCell ref="Z29:AB29"/>
    <mergeCell ref="X24:Y24"/>
    <mergeCell ref="Z24:AB24"/>
    <mergeCell ref="AE21:AF21"/>
    <mergeCell ref="AG21:AI21"/>
    <mergeCell ref="AE22:AF22"/>
    <mergeCell ref="AG22:AI22"/>
    <mergeCell ref="AE23:AF23"/>
    <mergeCell ref="AG23:AI23"/>
    <mergeCell ref="AE18:AF18"/>
    <mergeCell ref="AG18:AI18"/>
    <mergeCell ref="AE19:AF19"/>
    <mergeCell ref="AG19:AI19"/>
    <mergeCell ref="AE20:AF20"/>
    <mergeCell ref="AG20:AI20"/>
    <mergeCell ref="AE27:AF27"/>
    <mergeCell ref="AG27:AI27"/>
    <mergeCell ref="AE28:AF28"/>
    <mergeCell ref="AG28:AI28"/>
    <mergeCell ref="AE29:AF29"/>
    <mergeCell ref="AG29:AI29"/>
    <mergeCell ref="AE24:AF24"/>
    <mergeCell ref="AG24:AI24"/>
    <mergeCell ref="AE25:AF25"/>
    <mergeCell ref="AG25:AI25"/>
    <mergeCell ref="AE26:AF26"/>
    <mergeCell ref="AG26:AI26"/>
    <mergeCell ref="AE33:AF33"/>
    <mergeCell ref="AG33:AI33"/>
    <mergeCell ref="AE34:AF34"/>
    <mergeCell ref="AG34:AI34"/>
    <mergeCell ref="AE35:AF35"/>
    <mergeCell ref="AG35:AI35"/>
    <mergeCell ref="AE30:AF30"/>
    <mergeCell ref="AG30:AI30"/>
    <mergeCell ref="AE31:AF31"/>
    <mergeCell ref="AG31:AI31"/>
    <mergeCell ref="AE32:AF32"/>
    <mergeCell ref="AG32:AI32"/>
    <mergeCell ref="AE39:AF39"/>
    <mergeCell ref="AG39:AI39"/>
    <mergeCell ref="AE40:AF40"/>
    <mergeCell ref="AG40:AI40"/>
    <mergeCell ref="AE41:AF41"/>
    <mergeCell ref="AG41:AI41"/>
    <mergeCell ref="AE36:AF36"/>
    <mergeCell ref="AG36:AI36"/>
    <mergeCell ref="AE37:AF37"/>
    <mergeCell ref="AG37:AI37"/>
    <mergeCell ref="AE38:AF38"/>
    <mergeCell ref="AG38:AI38"/>
  </mergeCells>
  <printOptions horizontalCentered="1" verticalCentered="1"/>
  <pageMargins left="0" right="0" top="0" bottom="0" header="0" footer="0"/>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FAB3D"/>
  </sheetPr>
  <dimension ref="A1:AI46"/>
  <sheetViews>
    <sheetView showGridLines="0" showRowColHeaders="0" showWhiteSpace="0" zoomScale="115" zoomScaleNormal="115" zoomScalePageLayoutView="77" workbookViewId="0">
      <selection activeCell="H1" sqref="H1:N9"/>
    </sheetView>
  </sheetViews>
  <sheetFormatPr defaultRowHeight="15"/>
  <cols>
    <col min="2" max="2" width="30" style="2" customWidth="1"/>
    <col min="3" max="4" width="16" customWidth="1"/>
    <col min="5" max="5" width="2.42578125" customWidth="1"/>
    <col min="6" max="6" width="16.42578125" customWidth="1"/>
    <col min="9" max="9" width="30" style="2" customWidth="1"/>
    <col min="10" max="11" width="16" customWidth="1"/>
    <col min="12" max="12" width="2.42578125" customWidth="1"/>
    <col min="13" max="13" width="16.42578125" customWidth="1"/>
    <col min="16" max="16" width="30" style="2" customWidth="1"/>
    <col min="17" max="18" width="16" customWidth="1"/>
    <col min="19" max="19" width="2.42578125" customWidth="1"/>
    <col min="20" max="20" width="16.42578125" customWidth="1"/>
    <col min="23" max="23" width="30" style="2" customWidth="1"/>
    <col min="24" max="25" width="16" customWidth="1"/>
    <col min="26" max="26" width="2.42578125" customWidth="1"/>
    <col min="27" max="27" width="16.42578125" customWidth="1"/>
    <col min="30" max="30" width="30" style="2" customWidth="1"/>
    <col min="31" max="32" width="16" customWidth="1"/>
    <col min="33" max="33" width="2.42578125" customWidth="1"/>
    <col min="34" max="34" width="16.42578125" customWidth="1"/>
  </cols>
  <sheetData>
    <row r="1" spans="1:35">
      <c r="A1" s="463"/>
      <c r="B1" s="463"/>
      <c r="C1" s="463"/>
      <c r="D1" s="463"/>
      <c r="E1" s="463"/>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row>
    <row r="2" spans="1:35">
      <c r="A2" s="463"/>
      <c r="B2" s="463"/>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row>
    <row r="3" spans="1:35">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row>
    <row r="4" spans="1:35">
      <c r="A4" s="463"/>
      <c r="B4" s="463"/>
      <c r="C4" s="463"/>
      <c r="D4" s="463"/>
      <c r="E4" s="463"/>
      <c r="F4" s="463"/>
      <c r="G4" s="463"/>
      <c r="H4" s="463"/>
      <c r="I4" s="463"/>
      <c r="J4" s="463"/>
      <c r="K4" s="463"/>
      <c r="L4" s="463"/>
      <c r="M4" s="463"/>
      <c r="N4" s="463"/>
      <c r="O4" s="463"/>
      <c r="P4" s="463"/>
      <c r="Q4" s="463"/>
      <c r="R4" s="463"/>
      <c r="S4" s="463"/>
      <c r="T4" s="463"/>
      <c r="U4" s="463"/>
      <c r="V4" s="463"/>
      <c r="W4" s="463"/>
      <c r="X4" s="463"/>
      <c r="Y4" s="463"/>
      <c r="Z4" s="463"/>
      <c r="AA4" s="463"/>
      <c r="AB4" s="463"/>
      <c r="AC4" s="463"/>
      <c r="AD4" s="463"/>
      <c r="AE4" s="463"/>
      <c r="AF4" s="463"/>
      <c r="AG4" s="463"/>
      <c r="AH4" s="463"/>
      <c r="AI4" s="463"/>
    </row>
    <row r="5" spans="1:35">
      <c r="A5" s="463"/>
      <c r="B5" s="463"/>
      <c r="C5" s="463"/>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row>
    <row r="6" spans="1:35">
      <c r="A6" s="463"/>
      <c r="B6" s="463"/>
      <c r="C6" s="463"/>
      <c r="D6" s="463"/>
      <c r="E6" s="463"/>
      <c r="F6" s="463"/>
      <c r="G6" s="463"/>
      <c r="H6" s="463"/>
      <c r="I6" s="463"/>
      <c r="J6" s="463"/>
      <c r="K6" s="463"/>
      <c r="L6" s="463"/>
      <c r="M6" s="463"/>
      <c r="N6" s="463"/>
      <c r="O6" s="463"/>
      <c r="P6" s="463"/>
      <c r="Q6" s="463"/>
      <c r="R6" s="463"/>
      <c r="S6" s="463"/>
      <c r="T6" s="463"/>
      <c r="U6" s="463"/>
      <c r="V6" s="463"/>
      <c r="W6" s="463"/>
      <c r="X6" s="463"/>
      <c r="Y6" s="463"/>
      <c r="Z6" s="463"/>
      <c r="AA6" s="463"/>
      <c r="AB6" s="463"/>
      <c r="AC6" s="463"/>
      <c r="AD6" s="463"/>
      <c r="AE6" s="463"/>
      <c r="AF6" s="463"/>
      <c r="AG6" s="463"/>
      <c r="AH6" s="463"/>
      <c r="AI6" s="463"/>
    </row>
    <row r="7" spans="1:35">
      <c r="A7" s="463"/>
      <c r="B7" s="463"/>
      <c r="C7" s="463"/>
      <c r="D7" s="463"/>
      <c r="E7" s="463"/>
      <c r="F7" s="463"/>
      <c r="G7" s="463"/>
      <c r="H7" s="463"/>
      <c r="I7" s="463"/>
      <c r="J7" s="463"/>
      <c r="K7" s="463"/>
      <c r="L7" s="463"/>
      <c r="M7" s="463"/>
      <c r="N7" s="463"/>
      <c r="O7" s="463"/>
      <c r="P7" s="463"/>
      <c r="Q7" s="463"/>
      <c r="R7" s="463"/>
      <c r="S7" s="463"/>
      <c r="T7" s="463"/>
      <c r="U7" s="463"/>
      <c r="V7" s="463"/>
      <c r="W7" s="463"/>
      <c r="X7" s="463"/>
      <c r="Y7" s="463"/>
      <c r="Z7" s="463"/>
      <c r="AA7" s="463"/>
      <c r="AB7" s="463"/>
      <c r="AC7" s="463"/>
      <c r="AD7" s="463"/>
      <c r="AE7" s="463"/>
      <c r="AF7" s="463"/>
      <c r="AG7" s="463"/>
      <c r="AH7" s="463"/>
      <c r="AI7" s="463"/>
    </row>
    <row r="8" spans="1:35">
      <c r="A8" s="463"/>
      <c r="B8" s="463"/>
      <c r="C8" s="463"/>
      <c r="D8" s="463"/>
      <c r="E8" s="463"/>
      <c r="F8" s="463"/>
      <c r="G8" s="463"/>
      <c r="H8" s="463"/>
      <c r="I8" s="463"/>
      <c r="J8" s="463"/>
      <c r="K8" s="463"/>
      <c r="L8" s="463"/>
      <c r="M8" s="463"/>
      <c r="N8" s="463"/>
      <c r="O8" s="463"/>
      <c r="P8" s="463"/>
      <c r="Q8" s="463"/>
      <c r="R8" s="463"/>
      <c r="S8" s="463"/>
      <c r="T8" s="463"/>
      <c r="U8" s="463"/>
      <c r="V8" s="463"/>
      <c r="W8" s="463"/>
      <c r="X8" s="463"/>
      <c r="Y8" s="463"/>
      <c r="Z8" s="463"/>
      <c r="AA8" s="463"/>
      <c r="AB8" s="463"/>
      <c r="AC8" s="463"/>
      <c r="AD8" s="463"/>
      <c r="AE8" s="463"/>
      <c r="AF8" s="463"/>
      <c r="AG8" s="463"/>
      <c r="AH8" s="463"/>
      <c r="AI8" s="463"/>
    </row>
    <row r="9" spans="1:35">
      <c r="A9" s="463"/>
      <c r="B9" s="463"/>
      <c r="C9" s="463"/>
      <c r="D9" s="463"/>
      <c r="E9" s="463"/>
      <c r="F9" s="463"/>
      <c r="G9" s="463"/>
      <c r="H9" s="463"/>
      <c r="I9" s="463"/>
      <c r="J9" s="463"/>
      <c r="K9" s="463"/>
      <c r="L9" s="463"/>
      <c r="M9" s="463"/>
      <c r="N9" s="463"/>
      <c r="O9" s="463"/>
      <c r="P9" s="463"/>
      <c r="Q9" s="463"/>
      <c r="R9" s="463"/>
      <c r="S9" s="463"/>
      <c r="T9" s="463"/>
      <c r="U9" s="463"/>
      <c r="V9" s="463"/>
      <c r="W9" s="463"/>
      <c r="X9" s="463"/>
      <c r="Y9" s="463"/>
      <c r="Z9" s="463"/>
      <c r="AA9" s="463"/>
      <c r="AB9" s="463"/>
      <c r="AC9" s="463"/>
      <c r="AD9" s="463"/>
      <c r="AE9" s="463"/>
      <c r="AF9" s="463"/>
      <c r="AG9" s="463"/>
      <c r="AH9" s="463"/>
      <c r="AI9" s="463"/>
    </row>
    <row r="10" spans="1:35">
      <c r="A10" s="464"/>
      <c r="B10" s="464"/>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4"/>
      <c r="AF10" s="464"/>
      <c r="AG10" s="464"/>
      <c r="AH10" s="464"/>
      <c r="AI10" s="464"/>
    </row>
    <row r="11" spans="1:35">
      <c r="A11" s="464"/>
      <c r="B11" s="464"/>
      <c r="C11" s="464"/>
      <c r="D11" s="464"/>
      <c r="E11" s="464"/>
      <c r="F11" s="464"/>
      <c r="G11" s="464"/>
      <c r="H11" s="464"/>
      <c r="I11" s="464"/>
      <c r="J11" s="464"/>
      <c r="K11" s="464"/>
      <c r="L11" s="464"/>
      <c r="M11" s="464"/>
      <c r="N11" s="464"/>
      <c r="O11" s="464"/>
      <c r="P11" s="464"/>
      <c r="Q11" s="464"/>
      <c r="R11" s="464"/>
      <c r="S11" s="464"/>
      <c r="T11" s="464"/>
      <c r="U11" s="464"/>
      <c r="V11" s="464"/>
      <c r="W11" s="464"/>
      <c r="X11" s="464"/>
      <c r="Y11" s="464"/>
      <c r="Z11" s="464"/>
      <c r="AA11" s="464"/>
      <c r="AB11" s="464"/>
      <c r="AC11" s="464"/>
      <c r="AD11" s="464"/>
      <c r="AE11" s="464"/>
      <c r="AF11" s="464"/>
      <c r="AG11" s="464"/>
      <c r="AH11" s="464"/>
      <c r="AI11" s="464"/>
    </row>
    <row r="12" spans="1:35">
      <c r="A12" s="464"/>
      <c r="B12" s="464"/>
      <c r="C12" s="464"/>
      <c r="D12" s="464"/>
      <c r="E12" s="464"/>
      <c r="F12" s="464"/>
      <c r="G12" s="464"/>
      <c r="H12" s="464"/>
      <c r="I12" s="464"/>
      <c r="J12" s="464"/>
      <c r="K12" s="464"/>
      <c r="L12" s="464"/>
      <c r="M12" s="464"/>
      <c r="N12" s="464"/>
      <c r="O12" s="464"/>
      <c r="P12" s="464"/>
      <c r="Q12" s="464"/>
      <c r="R12" s="464"/>
      <c r="S12" s="464"/>
      <c r="T12" s="464"/>
      <c r="U12" s="464"/>
      <c r="V12" s="464"/>
      <c r="W12" s="464"/>
      <c r="X12" s="464"/>
      <c r="Y12" s="464"/>
      <c r="Z12" s="464"/>
      <c r="AA12" s="464"/>
      <c r="AB12" s="464"/>
      <c r="AC12" s="464"/>
      <c r="AD12" s="464"/>
      <c r="AE12" s="464"/>
      <c r="AF12" s="464"/>
      <c r="AG12" s="464"/>
      <c r="AH12" s="464"/>
      <c r="AI12" s="464"/>
    </row>
    <row r="13" spans="1:35" ht="19.5" customHeight="1">
      <c r="A13" s="464"/>
      <c r="B13" s="464"/>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64"/>
      <c r="AI13" s="464"/>
    </row>
    <row r="14" spans="1:35" ht="19.5" customHeight="1">
      <c r="A14" s="464"/>
      <c r="B14" s="464"/>
      <c r="C14" s="464"/>
      <c r="D14" s="46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464"/>
      <c r="AC14" s="464"/>
      <c r="AD14" s="464"/>
      <c r="AE14" s="464"/>
      <c r="AF14" s="464"/>
      <c r="AG14" s="464"/>
      <c r="AH14" s="464"/>
      <c r="AI14" s="464"/>
    </row>
    <row r="15" spans="1:35" ht="19.5" customHeight="1">
      <c r="A15" s="464"/>
      <c r="B15" s="464"/>
      <c r="C15" s="464"/>
      <c r="D15" s="464"/>
      <c r="E15" s="464"/>
      <c r="F15" s="464"/>
      <c r="G15" s="464"/>
      <c r="H15" s="464"/>
      <c r="I15" s="464"/>
      <c r="J15" s="464"/>
      <c r="K15" s="464"/>
      <c r="L15" s="464"/>
      <c r="M15" s="464"/>
      <c r="N15" s="464"/>
      <c r="O15" s="464"/>
      <c r="P15" s="464"/>
      <c r="Q15" s="464"/>
      <c r="R15" s="464"/>
      <c r="S15" s="464"/>
      <c r="T15" s="464"/>
      <c r="U15" s="464"/>
      <c r="V15" s="464"/>
      <c r="W15" s="464"/>
      <c r="X15" s="464"/>
      <c r="Y15" s="464"/>
      <c r="Z15" s="464"/>
      <c r="AA15" s="464"/>
      <c r="AB15" s="464"/>
      <c r="AC15" s="464"/>
      <c r="AD15" s="464"/>
      <c r="AE15" s="464"/>
      <c r="AF15" s="464"/>
      <c r="AG15" s="464"/>
      <c r="AH15" s="464"/>
      <c r="AI15" s="464"/>
    </row>
    <row r="16" spans="1:35" ht="18" customHeight="1">
      <c r="A16" s="469" t="s">
        <v>243</v>
      </c>
      <c r="B16" s="470"/>
      <c r="C16" s="470"/>
      <c r="D16" s="470"/>
      <c r="E16" s="470"/>
      <c r="F16" s="470"/>
      <c r="G16" s="471"/>
      <c r="H16" s="469" t="s">
        <v>243</v>
      </c>
      <c r="I16" s="470"/>
      <c r="J16" s="470"/>
      <c r="K16" s="470"/>
      <c r="L16" s="470"/>
      <c r="M16" s="470"/>
      <c r="N16" s="471"/>
      <c r="O16" s="469" t="s">
        <v>243</v>
      </c>
      <c r="P16" s="470"/>
      <c r="Q16" s="470"/>
      <c r="R16" s="470"/>
      <c r="S16" s="470"/>
      <c r="T16" s="470"/>
      <c r="U16" s="471"/>
      <c r="V16" s="469" t="s">
        <v>243</v>
      </c>
      <c r="W16" s="470"/>
      <c r="X16" s="470"/>
      <c r="Y16" s="470"/>
      <c r="Z16" s="470"/>
      <c r="AA16" s="470"/>
      <c r="AB16" s="471"/>
      <c r="AC16" s="469" t="s">
        <v>243</v>
      </c>
      <c r="AD16" s="470"/>
      <c r="AE16" s="470"/>
      <c r="AF16" s="470"/>
      <c r="AG16" s="470"/>
      <c r="AH16" s="470"/>
      <c r="AI16" s="471"/>
    </row>
    <row r="17" spans="1:35" ht="18" customHeight="1">
      <c r="A17" s="472"/>
      <c r="B17" s="472"/>
      <c r="C17" s="472"/>
      <c r="D17" s="472"/>
      <c r="E17" s="472"/>
      <c r="F17" s="472"/>
      <c r="G17" s="473"/>
      <c r="H17" s="472"/>
      <c r="I17" s="472"/>
      <c r="J17" s="472"/>
      <c r="K17" s="472"/>
      <c r="L17" s="472"/>
      <c r="M17" s="472"/>
      <c r="N17" s="473"/>
      <c r="O17" s="472"/>
      <c r="P17" s="472"/>
      <c r="Q17" s="472"/>
      <c r="R17" s="472"/>
      <c r="S17" s="472"/>
      <c r="T17" s="472"/>
      <c r="U17" s="473"/>
      <c r="V17" s="472"/>
      <c r="W17" s="472"/>
      <c r="X17" s="472"/>
      <c r="Y17" s="472"/>
      <c r="Z17" s="472"/>
      <c r="AA17" s="472"/>
      <c r="AB17" s="473"/>
      <c r="AC17" s="472"/>
      <c r="AD17" s="472"/>
      <c r="AE17" s="472"/>
      <c r="AF17" s="472"/>
      <c r="AG17" s="472"/>
      <c r="AH17" s="472"/>
      <c r="AI17" s="473"/>
    </row>
    <row r="18" spans="1:35" ht="18" customHeight="1">
      <c r="A18" s="296" t="s">
        <v>244</v>
      </c>
      <c r="B18" s="297" t="s">
        <v>245</v>
      </c>
      <c r="C18" s="465" t="s">
        <v>246</v>
      </c>
      <c r="D18" s="466"/>
      <c r="E18" s="465" t="s">
        <v>247</v>
      </c>
      <c r="F18" s="466"/>
      <c r="G18" s="466"/>
      <c r="H18" s="296" t="s">
        <v>244</v>
      </c>
      <c r="I18" s="297" t="s">
        <v>245</v>
      </c>
      <c r="J18" s="465" t="s">
        <v>246</v>
      </c>
      <c r="K18" s="466"/>
      <c r="L18" s="465" t="s">
        <v>247</v>
      </c>
      <c r="M18" s="466"/>
      <c r="N18" s="466"/>
      <c r="O18" s="296" t="s">
        <v>244</v>
      </c>
      <c r="P18" s="297" t="s">
        <v>245</v>
      </c>
      <c r="Q18" s="465" t="s">
        <v>246</v>
      </c>
      <c r="R18" s="466"/>
      <c r="S18" s="465" t="s">
        <v>247</v>
      </c>
      <c r="T18" s="466"/>
      <c r="U18" s="466"/>
      <c r="V18" s="296" t="s">
        <v>244</v>
      </c>
      <c r="W18" s="297" t="s">
        <v>245</v>
      </c>
      <c r="X18" s="465" t="s">
        <v>246</v>
      </c>
      <c r="Y18" s="466"/>
      <c r="Z18" s="465" t="s">
        <v>247</v>
      </c>
      <c r="AA18" s="466"/>
      <c r="AB18" s="466"/>
      <c r="AC18" s="296" t="s">
        <v>244</v>
      </c>
      <c r="AD18" s="297" t="s">
        <v>245</v>
      </c>
      <c r="AE18" s="465" t="s">
        <v>246</v>
      </c>
      <c r="AF18" s="466"/>
      <c r="AG18" s="465" t="s">
        <v>247</v>
      </c>
      <c r="AH18" s="466"/>
      <c r="AI18" s="466"/>
    </row>
    <row r="19" spans="1:35" ht="18" customHeight="1">
      <c r="A19" s="298">
        <v>1</v>
      </c>
      <c r="B19" s="299" t="s">
        <v>248</v>
      </c>
      <c r="C19" s="467" t="s">
        <v>249</v>
      </c>
      <c r="D19" s="468"/>
      <c r="E19" s="467" t="s">
        <v>250</v>
      </c>
      <c r="F19" s="468"/>
      <c r="G19" s="468"/>
      <c r="H19" s="300"/>
      <c r="I19" s="301"/>
      <c r="J19" s="302"/>
      <c r="K19" s="303"/>
      <c r="L19" s="302"/>
      <c r="M19" s="304"/>
      <c r="N19" s="303"/>
      <c r="O19" s="300"/>
      <c r="P19" s="301"/>
      <c r="Q19" s="302"/>
      <c r="R19" s="303"/>
      <c r="S19" s="302"/>
      <c r="T19" s="304"/>
      <c r="U19" s="303"/>
      <c r="V19" s="300"/>
      <c r="W19" s="301"/>
      <c r="X19" s="302"/>
      <c r="Y19" s="303"/>
      <c r="Z19" s="302"/>
      <c r="AA19" s="304"/>
      <c r="AB19" s="303"/>
      <c r="AC19" s="300"/>
      <c r="AD19" s="301"/>
      <c r="AE19" s="302"/>
      <c r="AF19" s="303"/>
      <c r="AG19" s="302"/>
      <c r="AH19" s="304"/>
      <c r="AI19" s="303"/>
    </row>
    <row r="20" spans="1:35" ht="18" customHeight="1">
      <c r="A20" s="43">
        <v>2</v>
      </c>
      <c r="B20" s="305" t="s">
        <v>66</v>
      </c>
      <c r="C20" s="477" t="s">
        <v>251</v>
      </c>
      <c r="D20" s="478"/>
      <c r="E20" s="477" t="s">
        <v>252</v>
      </c>
      <c r="F20" s="478"/>
      <c r="G20" s="478"/>
      <c r="H20" s="43"/>
      <c r="I20" s="305"/>
      <c r="J20" s="474"/>
      <c r="K20" s="475"/>
      <c r="L20" s="474"/>
      <c r="M20" s="476"/>
      <c r="N20" s="475"/>
      <c r="O20" s="43"/>
      <c r="P20" s="305"/>
      <c r="Q20" s="474"/>
      <c r="R20" s="475"/>
      <c r="S20" s="474"/>
      <c r="T20" s="476"/>
      <c r="U20" s="475"/>
      <c r="V20" s="43"/>
      <c r="W20" s="305"/>
      <c r="X20" s="474"/>
      <c r="Y20" s="475"/>
      <c r="Z20" s="474"/>
      <c r="AA20" s="476"/>
      <c r="AB20" s="475"/>
      <c r="AC20" s="43"/>
      <c r="AD20" s="305"/>
      <c r="AE20" s="474"/>
      <c r="AF20" s="475"/>
      <c r="AG20" s="474"/>
      <c r="AH20" s="476"/>
      <c r="AI20" s="475"/>
    </row>
    <row r="21" spans="1:35" ht="18" customHeight="1">
      <c r="A21" s="300">
        <v>3</v>
      </c>
      <c r="B21" s="301" t="s">
        <v>253</v>
      </c>
      <c r="C21" s="302" t="s">
        <v>254</v>
      </c>
      <c r="D21" s="303"/>
      <c r="E21" s="302" t="s">
        <v>255</v>
      </c>
      <c r="F21" s="304"/>
      <c r="G21" s="303"/>
      <c r="H21" s="300"/>
      <c r="I21" s="301"/>
      <c r="J21" s="302"/>
      <c r="K21" s="303"/>
      <c r="L21" s="302"/>
      <c r="M21" s="304"/>
      <c r="N21" s="303"/>
      <c r="O21" s="300"/>
      <c r="P21" s="301"/>
      <c r="Q21" s="302"/>
      <c r="R21" s="303"/>
      <c r="S21" s="302"/>
      <c r="T21" s="304"/>
      <c r="U21" s="303"/>
      <c r="V21" s="300"/>
      <c r="W21" s="301"/>
      <c r="X21" s="302"/>
      <c r="Y21" s="303"/>
      <c r="Z21" s="302"/>
      <c r="AA21" s="304"/>
      <c r="AB21" s="303"/>
      <c r="AC21" s="300"/>
      <c r="AD21" s="301"/>
      <c r="AE21" s="302"/>
      <c r="AF21" s="303"/>
      <c r="AG21" s="302"/>
      <c r="AH21" s="304"/>
      <c r="AI21" s="303"/>
    </row>
    <row r="22" spans="1:35" s="23" customFormat="1" ht="18" customHeight="1">
      <c r="A22" s="43"/>
      <c r="B22" s="305"/>
      <c r="C22" s="474"/>
      <c r="D22" s="475"/>
      <c r="E22" s="474"/>
      <c r="F22" s="476"/>
      <c r="G22" s="475"/>
      <c r="H22" s="43"/>
      <c r="I22" s="15"/>
      <c r="J22" s="474"/>
      <c r="K22" s="475"/>
      <c r="L22" s="474"/>
      <c r="M22" s="476"/>
      <c r="N22" s="475"/>
      <c r="O22" s="43"/>
      <c r="P22" s="305"/>
      <c r="Q22" s="474"/>
      <c r="R22" s="475"/>
      <c r="S22" s="474"/>
      <c r="T22" s="476"/>
      <c r="U22" s="475"/>
      <c r="V22" s="43"/>
      <c r="W22" s="305"/>
      <c r="X22" s="474"/>
      <c r="Y22" s="475"/>
      <c r="Z22" s="474"/>
      <c r="AA22" s="476"/>
      <c r="AB22" s="475"/>
      <c r="AC22" s="43"/>
      <c r="AD22" s="305"/>
      <c r="AE22" s="474"/>
      <c r="AF22" s="475"/>
      <c r="AG22" s="474"/>
      <c r="AH22" s="476"/>
      <c r="AI22" s="475"/>
    </row>
    <row r="23" spans="1:35" s="23" customFormat="1" ht="18" customHeight="1">
      <c r="A23" s="300"/>
      <c r="B23" s="301"/>
      <c r="C23" s="302"/>
      <c r="D23" s="303"/>
      <c r="E23" s="302"/>
      <c r="F23" s="304"/>
      <c r="G23" s="303"/>
      <c r="H23" s="300"/>
      <c r="I23" s="301"/>
      <c r="J23" s="302"/>
      <c r="K23" s="303"/>
      <c r="L23" s="302"/>
      <c r="M23" s="304"/>
      <c r="N23" s="303"/>
      <c r="O23" s="300"/>
      <c r="P23" s="301"/>
      <c r="Q23" s="302"/>
      <c r="R23" s="303"/>
      <c r="S23" s="302"/>
      <c r="T23" s="304"/>
      <c r="U23" s="303"/>
      <c r="V23" s="300"/>
      <c r="W23" s="301"/>
      <c r="X23" s="302"/>
      <c r="Y23" s="303"/>
      <c r="Z23" s="302"/>
      <c r="AA23" s="304"/>
      <c r="AB23" s="303"/>
      <c r="AC23" s="300"/>
      <c r="AD23" s="301"/>
      <c r="AE23" s="302"/>
      <c r="AF23" s="303"/>
      <c r="AG23" s="302"/>
      <c r="AH23" s="304"/>
      <c r="AI23" s="303"/>
    </row>
    <row r="24" spans="1:35" s="23" customFormat="1" ht="18" customHeight="1">
      <c r="A24" s="43"/>
      <c r="B24" s="305"/>
      <c r="C24" s="474"/>
      <c r="D24" s="475"/>
      <c r="E24" s="474"/>
      <c r="F24" s="476"/>
      <c r="G24" s="475"/>
      <c r="H24" s="43"/>
      <c r="I24" s="305"/>
      <c r="J24" s="474"/>
      <c r="K24" s="475"/>
      <c r="L24" s="474"/>
      <c r="M24" s="476"/>
      <c r="N24" s="475"/>
      <c r="O24" s="43"/>
      <c r="P24" s="305"/>
      <c r="Q24" s="474"/>
      <c r="R24" s="475"/>
      <c r="S24" s="474"/>
      <c r="T24" s="476"/>
      <c r="U24" s="475"/>
      <c r="V24" s="43"/>
      <c r="W24" s="305"/>
      <c r="X24" s="474"/>
      <c r="Y24" s="475"/>
      <c r="Z24" s="474"/>
      <c r="AA24" s="476"/>
      <c r="AB24" s="475"/>
      <c r="AC24" s="43"/>
      <c r="AD24" s="305"/>
      <c r="AE24" s="474"/>
      <c r="AF24" s="475"/>
      <c r="AG24" s="474"/>
      <c r="AH24" s="476"/>
      <c r="AI24" s="475"/>
    </row>
    <row r="25" spans="1:35" s="23" customFormat="1" ht="18" customHeight="1">
      <c r="A25" s="300"/>
      <c r="B25" s="301"/>
      <c r="C25" s="302"/>
      <c r="D25" s="303"/>
      <c r="E25" s="302"/>
      <c r="F25" s="304"/>
      <c r="G25" s="303"/>
      <c r="H25" s="300"/>
      <c r="I25" s="301"/>
      <c r="J25" s="302"/>
      <c r="K25" s="303"/>
      <c r="L25" s="302"/>
      <c r="M25" s="304"/>
      <c r="N25" s="303"/>
      <c r="O25" s="300"/>
      <c r="P25" s="301"/>
      <c r="Q25" s="302"/>
      <c r="R25" s="303"/>
      <c r="S25" s="302"/>
      <c r="T25" s="304"/>
      <c r="U25" s="303"/>
      <c r="V25" s="300"/>
      <c r="W25" s="301"/>
      <c r="X25" s="302"/>
      <c r="Y25" s="303"/>
      <c r="Z25" s="302"/>
      <c r="AA25" s="304"/>
      <c r="AB25" s="303"/>
      <c r="AC25" s="300"/>
      <c r="AD25" s="301"/>
      <c r="AE25" s="302"/>
      <c r="AF25" s="303"/>
      <c r="AG25" s="302"/>
      <c r="AH25" s="304"/>
      <c r="AI25" s="303"/>
    </row>
    <row r="26" spans="1:35" s="23" customFormat="1" ht="18" customHeight="1">
      <c r="A26" s="43"/>
      <c r="B26" s="305"/>
      <c r="C26" s="474"/>
      <c r="D26" s="475"/>
      <c r="E26" s="474"/>
      <c r="F26" s="476"/>
      <c r="G26" s="475"/>
      <c r="H26" s="43"/>
      <c r="I26" s="305"/>
      <c r="J26" s="474"/>
      <c r="K26" s="475"/>
      <c r="L26" s="474"/>
      <c r="M26" s="476"/>
      <c r="N26" s="475"/>
      <c r="O26" s="43"/>
      <c r="P26" s="305"/>
      <c r="Q26" s="474"/>
      <c r="R26" s="475"/>
      <c r="S26" s="474"/>
      <c r="T26" s="476"/>
      <c r="U26" s="475"/>
      <c r="V26" s="43"/>
      <c r="W26" s="305"/>
      <c r="X26" s="474"/>
      <c r="Y26" s="475"/>
      <c r="Z26" s="474"/>
      <c r="AA26" s="476"/>
      <c r="AB26" s="475"/>
      <c r="AC26" s="43"/>
      <c r="AD26" s="305"/>
      <c r="AE26" s="474"/>
      <c r="AF26" s="475"/>
      <c r="AG26" s="474"/>
      <c r="AH26" s="476"/>
      <c r="AI26" s="475"/>
    </row>
    <row r="27" spans="1:35" s="23" customFormat="1" ht="18" customHeight="1">
      <c r="A27" s="300"/>
      <c r="B27" s="301"/>
      <c r="C27" s="302"/>
      <c r="D27" s="303"/>
      <c r="E27" s="302"/>
      <c r="F27" s="304"/>
      <c r="G27" s="303"/>
      <c r="H27" s="300"/>
      <c r="I27" s="301"/>
      <c r="J27" s="302"/>
      <c r="K27" s="303"/>
      <c r="L27" s="302"/>
      <c r="M27" s="304"/>
      <c r="N27" s="303"/>
      <c r="O27" s="300"/>
      <c r="P27" s="301"/>
      <c r="Q27" s="302"/>
      <c r="R27" s="303"/>
      <c r="S27" s="302"/>
      <c r="T27" s="304"/>
      <c r="U27" s="303"/>
      <c r="V27" s="300"/>
      <c r="W27" s="301"/>
      <c r="X27" s="302"/>
      <c r="Y27" s="303"/>
      <c r="Z27" s="302"/>
      <c r="AA27" s="304"/>
      <c r="AB27" s="303"/>
      <c r="AC27" s="300"/>
      <c r="AD27" s="301"/>
      <c r="AE27" s="302"/>
      <c r="AF27" s="303"/>
      <c r="AG27" s="302"/>
      <c r="AH27" s="304"/>
      <c r="AI27" s="303"/>
    </row>
    <row r="28" spans="1:35" s="23" customFormat="1" ht="18" customHeight="1">
      <c r="A28" s="43"/>
      <c r="B28" s="305"/>
      <c r="C28" s="474"/>
      <c r="D28" s="475"/>
      <c r="E28" s="474"/>
      <c r="F28" s="476"/>
      <c r="G28" s="475"/>
      <c r="H28" s="43"/>
      <c r="I28" s="305"/>
      <c r="J28" s="474"/>
      <c r="K28" s="475"/>
      <c r="L28" s="474"/>
      <c r="M28" s="476"/>
      <c r="N28" s="475"/>
      <c r="O28" s="43"/>
      <c r="P28" s="305"/>
      <c r="Q28" s="474"/>
      <c r="R28" s="475"/>
      <c r="S28" s="474"/>
      <c r="T28" s="476"/>
      <c r="U28" s="475"/>
      <c r="V28" s="43"/>
      <c r="W28" s="305"/>
      <c r="X28" s="474"/>
      <c r="Y28" s="475"/>
      <c r="Z28" s="474"/>
      <c r="AA28" s="476"/>
      <c r="AB28" s="475"/>
      <c r="AC28" s="43"/>
      <c r="AD28" s="305"/>
      <c r="AE28" s="474"/>
      <c r="AF28" s="475"/>
      <c r="AG28" s="474"/>
      <c r="AH28" s="476"/>
      <c r="AI28" s="475"/>
    </row>
    <row r="29" spans="1:35" s="23" customFormat="1" ht="18" customHeight="1">
      <c r="A29" s="300"/>
      <c r="B29" s="301"/>
      <c r="C29" s="302"/>
      <c r="D29" s="303"/>
      <c r="E29" s="302"/>
      <c r="F29" s="304"/>
      <c r="G29" s="303"/>
      <c r="H29" s="300"/>
      <c r="I29" s="301"/>
      <c r="J29" s="302"/>
      <c r="K29" s="303"/>
      <c r="L29" s="302"/>
      <c r="M29" s="304"/>
      <c r="N29" s="303"/>
      <c r="O29" s="300"/>
      <c r="P29" s="301"/>
      <c r="Q29" s="302"/>
      <c r="R29" s="303"/>
      <c r="S29" s="302"/>
      <c r="T29" s="304"/>
      <c r="U29" s="303"/>
      <c r="V29" s="300"/>
      <c r="W29" s="301"/>
      <c r="X29" s="302"/>
      <c r="Y29" s="303"/>
      <c r="Z29" s="302"/>
      <c r="AA29" s="304"/>
      <c r="AB29" s="303"/>
      <c r="AC29" s="300"/>
      <c r="AD29" s="301"/>
      <c r="AE29" s="302"/>
      <c r="AF29" s="303"/>
      <c r="AG29" s="302"/>
      <c r="AH29" s="304"/>
      <c r="AI29" s="303"/>
    </row>
    <row r="30" spans="1:35" s="23" customFormat="1" ht="18" customHeight="1">
      <c r="A30" s="43"/>
      <c r="B30" s="305"/>
      <c r="C30" s="474"/>
      <c r="D30" s="475"/>
      <c r="E30" s="474"/>
      <c r="F30" s="476"/>
      <c r="G30" s="475"/>
      <c r="H30" s="43"/>
      <c r="I30" s="305"/>
      <c r="J30" s="474"/>
      <c r="K30" s="475"/>
      <c r="L30" s="474"/>
      <c r="M30" s="476"/>
      <c r="N30" s="475"/>
      <c r="O30" s="43"/>
      <c r="P30" s="305"/>
      <c r="Q30" s="474"/>
      <c r="R30" s="475"/>
      <c r="S30" s="474"/>
      <c r="T30" s="476"/>
      <c r="U30" s="475"/>
      <c r="V30" s="43"/>
      <c r="W30" s="305"/>
      <c r="X30" s="474"/>
      <c r="Y30" s="475"/>
      <c r="Z30" s="474"/>
      <c r="AA30" s="476"/>
      <c r="AB30" s="475"/>
      <c r="AC30" s="43"/>
      <c r="AD30" s="305"/>
      <c r="AE30" s="474"/>
      <c r="AF30" s="475"/>
      <c r="AG30" s="474"/>
      <c r="AH30" s="476"/>
      <c r="AI30" s="475"/>
    </row>
    <row r="31" spans="1:35" s="23" customFormat="1" ht="18" customHeight="1">
      <c r="A31" s="300"/>
      <c r="B31" s="301"/>
      <c r="C31" s="302"/>
      <c r="D31" s="303"/>
      <c r="E31" s="302"/>
      <c r="F31" s="304"/>
      <c r="G31" s="303"/>
      <c r="H31" s="300"/>
      <c r="I31" s="301"/>
      <c r="J31" s="302"/>
      <c r="K31" s="303"/>
      <c r="L31" s="302"/>
      <c r="M31" s="304"/>
      <c r="N31" s="303"/>
      <c r="O31" s="300"/>
      <c r="P31" s="301"/>
      <c r="Q31" s="302"/>
      <c r="R31" s="303"/>
      <c r="S31" s="302"/>
      <c r="T31" s="304"/>
      <c r="U31" s="303"/>
      <c r="V31" s="300"/>
      <c r="W31" s="301"/>
      <c r="X31" s="302"/>
      <c r="Y31" s="303"/>
      <c r="Z31" s="302"/>
      <c r="AA31" s="304"/>
      <c r="AB31" s="303"/>
      <c r="AC31" s="300"/>
      <c r="AD31" s="301"/>
      <c r="AE31" s="302"/>
      <c r="AF31" s="303"/>
      <c r="AG31" s="302"/>
      <c r="AH31" s="304"/>
      <c r="AI31" s="303"/>
    </row>
    <row r="32" spans="1:35" s="23" customFormat="1" ht="18" customHeight="1">
      <c r="A32" s="43"/>
      <c r="B32" s="305"/>
      <c r="C32" s="474"/>
      <c r="D32" s="475"/>
      <c r="E32" s="474"/>
      <c r="F32" s="476"/>
      <c r="G32" s="475"/>
      <c r="H32" s="43"/>
      <c r="I32" s="305"/>
      <c r="J32" s="474"/>
      <c r="K32" s="475"/>
      <c r="L32" s="474"/>
      <c r="M32" s="476"/>
      <c r="N32" s="475"/>
      <c r="O32" s="43"/>
      <c r="P32" s="305"/>
      <c r="Q32" s="474"/>
      <c r="R32" s="475"/>
      <c r="S32" s="474"/>
      <c r="T32" s="476"/>
      <c r="U32" s="475"/>
      <c r="V32" s="43"/>
      <c r="W32" s="305"/>
      <c r="X32" s="474"/>
      <c r="Y32" s="475"/>
      <c r="Z32" s="474"/>
      <c r="AA32" s="476"/>
      <c r="AB32" s="475"/>
      <c r="AC32" s="43"/>
      <c r="AD32" s="305"/>
      <c r="AE32" s="474"/>
      <c r="AF32" s="475"/>
      <c r="AG32" s="474"/>
      <c r="AH32" s="476"/>
      <c r="AI32" s="475"/>
    </row>
    <row r="33" spans="1:35" s="23" customFormat="1" ht="18" customHeight="1">
      <c r="A33" s="300"/>
      <c r="B33" s="301"/>
      <c r="C33" s="302"/>
      <c r="D33" s="303"/>
      <c r="E33" s="302"/>
      <c r="F33" s="304"/>
      <c r="G33" s="303"/>
      <c r="H33" s="300"/>
      <c r="I33" s="301"/>
      <c r="J33" s="302"/>
      <c r="K33" s="303"/>
      <c r="L33" s="302"/>
      <c r="M33" s="304"/>
      <c r="N33" s="303"/>
      <c r="O33" s="300"/>
      <c r="P33" s="301"/>
      <c r="Q33" s="302"/>
      <c r="R33" s="303"/>
      <c r="S33" s="302"/>
      <c r="T33" s="304"/>
      <c r="U33" s="303"/>
      <c r="V33" s="300"/>
      <c r="W33" s="301"/>
      <c r="X33" s="302"/>
      <c r="Y33" s="303"/>
      <c r="Z33" s="302"/>
      <c r="AA33" s="304"/>
      <c r="AB33" s="303"/>
      <c r="AC33" s="300"/>
      <c r="AD33" s="301"/>
      <c r="AE33" s="302"/>
      <c r="AF33" s="303"/>
      <c r="AG33" s="302"/>
      <c r="AH33" s="304"/>
      <c r="AI33" s="303"/>
    </row>
    <row r="34" spans="1:35" s="23" customFormat="1" ht="18" customHeight="1">
      <c r="A34" s="43"/>
      <c r="B34" s="305"/>
      <c r="C34" s="474"/>
      <c r="D34" s="475"/>
      <c r="E34" s="474"/>
      <c r="F34" s="476"/>
      <c r="G34" s="475"/>
      <c r="H34" s="43"/>
      <c r="I34" s="305"/>
      <c r="J34" s="474"/>
      <c r="K34" s="475"/>
      <c r="L34" s="474"/>
      <c r="M34" s="476"/>
      <c r="N34" s="475"/>
      <c r="O34" s="43"/>
      <c r="P34" s="305"/>
      <c r="Q34" s="474"/>
      <c r="R34" s="475"/>
      <c r="S34" s="474"/>
      <c r="T34" s="476"/>
      <c r="U34" s="475"/>
      <c r="V34" s="43"/>
      <c r="W34" s="305"/>
      <c r="X34" s="474"/>
      <c r="Y34" s="475"/>
      <c r="Z34" s="474"/>
      <c r="AA34" s="476"/>
      <c r="AB34" s="475"/>
      <c r="AC34" s="43"/>
      <c r="AD34" s="305"/>
      <c r="AE34" s="474"/>
      <c r="AF34" s="475"/>
      <c r="AG34" s="474"/>
      <c r="AH34" s="476"/>
      <c r="AI34" s="475"/>
    </row>
    <row r="35" spans="1:35" s="23" customFormat="1" ht="18" customHeight="1">
      <c r="A35" s="300"/>
      <c r="B35" s="301"/>
      <c r="C35" s="302"/>
      <c r="D35" s="303"/>
      <c r="E35" s="302"/>
      <c r="F35" s="304"/>
      <c r="G35" s="303"/>
      <c r="H35" s="300"/>
      <c r="I35" s="301"/>
      <c r="J35" s="302"/>
      <c r="K35" s="303"/>
      <c r="L35" s="302"/>
      <c r="M35" s="304"/>
      <c r="N35" s="303"/>
      <c r="O35" s="300"/>
      <c r="P35" s="301"/>
      <c r="Q35" s="302"/>
      <c r="R35" s="303"/>
      <c r="S35" s="302"/>
      <c r="T35" s="304"/>
      <c r="U35" s="303"/>
      <c r="V35" s="300"/>
      <c r="W35" s="301"/>
      <c r="X35" s="302"/>
      <c r="Y35" s="303"/>
      <c r="Z35" s="302"/>
      <c r="AA35" s="304"/>
      <c r="AB35" s="303"/>
      <c r="AC35" s="300"/>
      <c r="AD35" s="301"/>
      <c r="AE35" s="302"/>
      <c r="AF35" s="303"/>
      <c r="AG35" s="302"/>
      <c r="AH35" s="304"/>
      <c r="AI35" s="303"/>
    </row>
    <row r="36" spans="1:35" s="23" customFormat="1" ht="18" customHeight="1">
      <c r="A36" s="43"/>
      <c r="B36" s="305"/>
      <c r="C36" s="474"/>
      <c r="D36" s="475"/>
      <c r="E36" s="474"/>
      <c r="F36" s="476"/>
      <c r="G36" s="475"/>
      <c r="H36" s="43"/>
      <c r="I36" s="305"/>
      <c r="J36" s="474"/>
      <c r="K36" s="475"/>
      <c r="L36" s="474"/>
      <c r="M36" s="476"/>
      <c r="N36" s="475"/>
      <c r="O36" s="43"/>
      <c r="P36" s="305"/>
      <c r="Q36" s="474"/>
      <c r="R36" s="475"/>
      <c r="S36" s="474"/>
      <c r="T36" s="476"/>
      <c r="U36" s="475"/>
      <c r="V36" s="43"/>
      <c r="W36" s="305"/>
      <c r="X36" s="474"/>
      <c r="Y36" s="475"/>
      <c r="Z36" s="474"/>
      <c r="AA36" s="476"/>
      <c r="AB36" s="475"/>
      <c r="AC36" s="43"/>
      <c r="AD36" s="305"/>
      <c r="AE36" s="474"/>
      <c r="AF36" s="475"/>
      <c r="AG36" s="474"/>
      <c r="AH36" s="476"/>
      <c r="AI36" s="475"/>
    </row>
    <row r="37" spans="1:35" s="23" customFormat="1" ht="18" customHeight="1">
      <c r="A37" s="300"/>
      <c r="B37" s="301"/>
      <c r="C37" s="302"/>
      <c r="D37" s="303"/>
      <c r="E37" s="302"/>
      <c r="F37" s="304"/>
      <c r="G37" s="303"/>
      <c r="H37" s="300"/>
      <c r="I37" s="301"/>
      <c r="J37" s="302"/>
      <c r="K37" s="303"/>
      <c r="L37" s="302"/>
      <c r="M37" s="304"/>
      <c r="N37" s="303"/>
      <c r="O37" s="300"/>
      <c r="P37" s="301"/>
      <c r="Q37" s="302"/>
      <c r="R37" s="303"/>
      <c r="S37" s="302"/>
      <c r="T37" s="304"/>
      <c r="U37" s="303"/>
      <c r="V37" s="300"/>
      <c r="W37" s="301"/>
      <c r="X37" s="302"/>
      <c r="Y37" s="303"/>
      <c r="Z37" s="302"/>
      <c r="AA37" s="304"/>
      <c r="AB37" s="303"/>
      <c r="AC37" s="300"/>
      <c r="AD37" s="301"/>
      <c r="AE37" s="302"/>
      <c r="AF37" s="303"/>
      <c r="AG37" s="302"/>
      <c r="AH37" s="304"/>
      <c r="AI37" s="303"/>
    </row>
    <row r="38" spans="1:35" s="23" customFormat="1" ht="18" customHeight="1">
      <c r="A38" s="43"/>
      <c r="B38" s="305"/>
      <c r="C38" s="474"/>
      <c r="D38" s="475"/>
      <c r="E38" s="474"/>
      <c r="F38" s="476"/>
      <c r="G38" s="475"/>
      <c r="H38" s="43"/>
      <c r="I38" s="305"/>
      <c r="J38" s="474"/>
      <c r="K38" s="475"/>
      <c r="L38" s="474"/>
      <c r="M38" s="476"/>
      <c r="N38" s="475"/>
      <c r="O38" s="43"/>
      <c r="P38" s="305"/>
      <c r="Q38" s="474"/>
      <c r="R38" s="475"/>
      <c r="S38" s="474"/>
      <c r="T38" s="476"/>
      <c r="U38" s="475"/>
      <c r="V38" s="43"/>
      <c r="W38" s="305"/>
      <c r="X38" s="474"/>
      <c r="Y38" s="475"/>
      <c r="Z38" s="474"/>
      <c r="AA38" s="476"/>
      <c r="AB38" s="475"/>
      <c r="AC38" s="43"/>
      <c r="AD38" s="305"/>
      <c r="AE38" s="474"/>
      <c r="AF38" s="475"/>
      <c r="AG38" s="474"/>
      <c r="AH38" s="476"/>
      <c r="AI38" s="475"/>
    </row>
    <row r="39" spans="1:35" s="23" customFormat="1" ht="18" customHeight="1">
      <c r="A39" s="300"/>
      <c r="B39" s="301"/>
      <c r="C39" s="302"/>
      <c r="D39" s="303"/>
      <c r="E39" s="302"/>
      <c r="F39" s="304"/>
      <c r="G39" s="303"/>
      <c r="H39" s="300"/>
      <c r="I39" s="301"/>
      <c r="J39" s="302"/>
      <c r="K39" s="303"/>
      <c r="L39" s="302"/>
      <c r="M39" s="304"/>
      <c r="N39" s="303"/>
      <c r="O39" s="300"/>
      <c r="P39" s="301"/>
      <c r="Q39" s="302"/>
      <c r="R39" s="303"/>
      <c r="S39" s="302"/>
      <c r="T39" s="304"/>
      <c r="U39" s="303"/>
      <c r="V39" s="300"/>
      <c r="W39" s="301"/>
      <c r="X39" s="302"/>
      <c r="Y39" s="303"/>
      <c r="Z39" s="302"/>
      <c r="AA39" s="304"/>
      <c r="AB39" s="303"/>
      <c r="AC39" s="300"/>
      <c r="AD39" s="301"/>
      <c r="AE39" s="302"/>
      <c r="AF39" s="303"/>
      <c r="AG39" s="302"/>
      <c r="AH39" s="304"/>
      <c r="AI39" s="303"/>
    </row>
    <row r="40" spans="1:35" s="23" customFormat="1" ht="18" customHeight="1">
      <c r="A40" s="43"/>
      <c r="B40" s="305"/>
      <c r="C40" s="474"/>
      <c r="D40" s="475"/>
      <c r="E40" s="474"/>
      <c r="F40" s="476"/>
      <c r="G40" s="475"/>
      <c r="H40" s="43"/>
      <c r="I40" s="305"/>
      <c r="J40" s="474"/>
      <c r="K40" s="475"/>
      <c r="L40" s="474"/>
      <c r="M40" s="476"/>
      <c r="N40" s="475"/>
      <c r="O40" s="43"/>
      <c r="P40" s="305"/>
      <c r="Q40" s="474"/>
      <c r="R40" s="475"/>
      <c r="S40" s="474"/>
      <c r="T40" s="476"/>
      <c r="U40" s="475"/>
      <c r="V40" s="43"/>
      <c r="W40" s="305"/>
      <c r="X40" s="474"/>
      <c r="Y40" s="475"/>
      <c r="Z40" s="474"/>
      <c r="AA40" s="476"/>
      <c r="AB40" s="475"/>
      <c r="AC40" s="43"/>
      <c r="AD40" s="305"/>
      <c r="AE40" s="474"/>
      <c r="AF40" s="475"/>
      <c r="AG40" s="474"/>
      <c r="AH40" s="476"/>
      <c r="AI40" s="475"/>
    </row>
    <row r="41" spans="1:35" s="23" customFormat="1" ht="18" customHeight="1">
      <c r="A41" s="300"/>
      <c r="B41" s="301"/>
      <c r="C41" s="302"/>
      <c r="D41" s="303"/>
      <c r="E41" s="302"/>
      <c r="F41" s="304"/>
      <c r="G41" s="303"/>
      <c r="H41" s="300"/>
      <c r="I41" s="301"/>
      <c r="J41" s="302"/>
      <c r="K41" s="303"/>
      <c r="L41" s="302"/>
      <c r="M41" s="304"/>
      <c r="N41" s="303"/>
      <c r="O41" s="300"/>
      <c r="P41" s="301"/>
      <c r="Q41" s="302"/>
      <c r="R41" s="303"/>
      <c r="S41" s="302"/>
      <c r="T41" s="304"/>
      <c r="U41" s="303"/>
      <c r="V41" s="300"/>
      <c r="W41" s="301"/>
      <c r="X41" s="302"/>
      <c r="Y41" s="303"/>
      <c r="Z41" s="302"/>
      <c r="AA41" s="304"/>
      <c r="AB41" s="303"/>
      <c r="AC41" s="300"/>
      <c r="AD41" s="301"/>
      <c r="AE41" s="302"/>
      <c r="AF41" s="303"/>
      <c r="AG41" s="302"/>
      <c r="AH41" s="304"/>
      <c r="AI41" s="303"/>
    </row>
    <row r="42" spans="1:35" s="23" customFormat="1" ht="18" customHeight="1">
      <c r="A42" s="43"/>
      <c r="B42" s="305"/>
      <c r="C42" s="474"/>
      <c r="D42" s="475"/>
      <c r="E42" s="474"/>
      <c r="F42" s="476"/>
      <c r="G42" s="475"/>
      <c r="H42" s="43"/>
      <c r="I42" s="305"/>
      <c r="J42" s="474"/>
      <c r="K42" s="475"/>
      <c r="L42" s="474"/>
      <c r="M42" s="476"/>
      <c r="N42" s="475"/>
      <c r="O42" s="43"/>
      <c r="P42" s="305"/>
      <c r="Q42" s="474"/>
      <c r="R42" s="475"/>
      <c r="S42" s="474"/>
      <c r="T42" s="476"/>
      <c r="U42" s="475"/>
      <c r="V42" s="43"/>
      <c r="W42" s="305"/>
      <c r="X42" s="474"/>
      <c r="Y42" s="475"/>
      <c r="Z42" s="474"/>
      <c r="AA42" s="476"/>
      <c r="AB42" s="475"/>
      <c r="AC42" s="43"/>
      <c r="AD42" s="305"/>
      <c r="AE42" s="474"/>
      <c r="AF42" s="475"/>
      <c r="AG42" s="474"/>
      <c r="AH42" s="476"/>
      <c r="AI42" s="475"/>
    </row>
    <row r="43" spans="1:35" s="23" customFormat="1">
      <c r="A43" s="306"/>
      <c r="B43" s="306"/>
      <c r="C43" s="306"/>
      <c r="D43" s="306"/>
      <c r="E43" s="306"/>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row>
    <row r="44" spans="1:35" s="23" customFormat="1">
      <c r="A44" s="306"/>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row>
    <row r="45" spans="1:35" s="23" customFormat="1" ht="21">
      <c r="A45" s="307"/>
      <c r="B45" s="308"/>
      <c r="C45" s="309"/>
      <c r="D45" s="309"/>
      <c r="E45" s="309"/>
      <c r="F45" s="309"/>
      <c r="G45" s="309"/>
      <c r="H45" s="307"/>
      <c r="I45" s="308"/>
      <c r="J45" s="309"/>
      <c r="K45" s="309"/>
      <c r="L45" s="309"/>
      <c r="M45" s="309"/>
      <c r="N45" s="309"/>
      <c r="O45" s="307"/>
      <c r="P45" s="308"/>
      <c r="Q45" s="309"/>
      <c r="R45" s="309"/>
      <c r="S45" s="309"/>
      <c r="T45" s="309"/>
      <c r="U45" s="309"/>
      <c r="V45" s="307"/>
      <c r="W45" s="308"/>
      <c r="X45" s="309"/>
      <c r="Y45" s="309"/>
      <c r="Z45" s="309"/>
      <c r="AA45" s="309"/>
      <c r="AB45" s="309"/>
      <c r="AC45" s="307"/>
      <c r="AD45" s="308"/>
      <c r="AE45" s="309"/>
      <c r="AF45" s="309"/>
      <c r="AG45" s="309"/>
      <c r="AH45" s="309"/>
      <c r="AI45" s="309"/>
    </row>
    <row r="46" spans="1:35">
      <c r="A46" s="310"/>
      <c r="B46" s="311"/>
      <c r="C46" s="310"/>
      <c r="D46" s="310"/>
      <c r="E46" s="310"/>
      <c r="F46" s="310"/>
      <c r="G46" s="310"/>
      <c r="H46" s="310"/>
      <c r="I46" s="311"/>
      <c r="J46" s="310"/>
      <c r="K46" s="310"/>
      <c r="L46" s="310"/>
      <c r="M46" s="310"/>
      <c r="N46" s="310"/>
      <c r="O46" s="310"/>
      <c r="P46" s="311"/>
      <c r="Q46" s="310"/>
      <c r="R46" s="310"/>
      <c r="S46" s="310"/>
      <c r="T46" s="310"/>
      <c r="U46" s="310"/>
      <c r="V46" s="310"/>
      <c r="W46" s="311"/>
      <c r="X46" s="310"/>
      <c r="Y46" s="310"/>
      <c r="Z46" s="310"/>
      <c r="AA46" s="310"/>
      <c r="AB46" s="310"/>
      <c r="AC46" s="310"/>
      <c r="AD46" s="311"/>
      <c r="AE46" s="310"/>
      <c r="AF46" s="310"/>
      <c r="AG46" s="310"/>
      <c r="AH46" s="310"/>
      <c r="AI46" s="310"/>
    </row>
  </sheetData>
  <mergeCells count="147">
    <mergeCell ref="AG42:AI42"/>
    <mergeCell ref="X40:Y40"/>
    <mergeCell ref="Z40:AB40"/>
    <mergeCell ref="AE40:AF40"/>
    <mergeCell ref="AG40:AI40"/>
    <mergeCell ref="C42:D42"/>
    <mergeCell ref="E42:G42"/>
    <mergeCell ref="J42:K42"/>
    <mergeCell ref="L42:N42"/>
    <mergeCell ref="Q42:R42"/>
    <mergeCell ref="S42:U42"/>
    <mergeCell ref="C40:D40"/>
    <mergeCell ref="E40:G40"/>
    <mergeCell ref="J40:K40"/>
    <mergeCell ref="L40:N40"/>
    <mergeCell ref="Q40:R40"/>
    <mergeCell ref="S40:U40"/>
    <mergeCell ref="X42:Y42"/>
    <mergeCell ref="Z42:AB42"/>
    <mergeCell ref="AE42:AF42"/>
    <mergeCell ref="AG36:AI36"/>
    <mergeCell ref="C38:D38"/>
    <mergeCell ref="E38:G38"/>
    <mergeCell ref="J38:K38"/>
    <mergeCell ref="L38:N38"/>
    <mergeCell ref="Q38:R38"/>
    <mergeCell ref="S38:U38"/>
    <mergeCell ref="X38:Y38"/>
    <mergeCell ref="Z38:AB38"/>
    <mergeCell ref="AE38:AF38"/>
    <mergeCell ref="AG38:AI38"/>
    <mergeCell ref="C36:D36"/>
    <mergeCell ref="E36:G36"/>
    <mergeCell ref="J36:K36"/>
    <mergeCell ref="L36:N36"/>
    <mergeCell ref="Q36:R36"/>
    <mergeCell ref="S36:U36"/>
    <mergeCell ref="X36:Y36"/>
    <mergeCell ref="Z36:AB36"/>
    <mergeCell ref="AE36:AF36"/>
    <mergeCell ref="AG32:AI32"/>
    <mergeCell ref="C34:D34"/>
    <mergeCell ref="E34:G34"/>
    <mergeCell ref="J34:K34"/>
    <mergeCell ref="L34:N34"/>
    <mergeCell ref="Q34:R34"/>
    <mergeCell ref="S34:U34"/>
    <mergeCell ref="X34:Y34"/>
    <mergeCell ref="Z34:AB34"/>
    <mergeCell ref="AE34:AF34"/>
    <mergeCell ref="AG34:AI34"/>
    <mergeCell ref="C32:D32"/>
    <mergeCell ref="E32:G32"/>
    <mergeCell ref="J32:K32"/>
    <mergeCell ref="L32:N32"/>
    <mergeCell ref="Q32:R32"/>
    <mergeCell ref="S32:U32"/>
    <mergeCell ref="X32:Y32"/>
    <mergeCell ref="Z32:AB32"/>
    <mergeCell ref="AE32:AF32"/>
    <mergeCell ref="AG28:AI28"/>
    <mergeCell ref="C30:D30"/>
    <mergeCell ref="E30:G30"/>
    <mergeCell ref="J30:K30"/>
    <mergeCell ref="L30:N30"/>
    <mergeCell ref="Q30:R30"/>
    <mergeCell ref="S30:U30"/>
    <mergeCell ref="X30:Y30"/>
    <mergeCell ref="Z30:AB30"/>
    <mergeCell ref="AE30:AF30"/>
    <mergeCell ref="AG30:AI30"/>
    <mergeCell ref="C28:D28"/>
    <mergeCell ref="E28:G28"/>
    <mergeCell ref="J28:K28"/>
    <mergeCell ref="L28:N28"/>
    <mergeCell ref="Q28:R28"/>
    <mergeCell ref="S28:U28"/>
    <mergeCell ref="X28:Y28"/>
    <mergeCell ref="Z28:AB28"/>
    <mergeCell ref="AE28:AF28"/>
    <mergeCell ref="AG24:AI24"/>
    <mergeCell ref="C26:D26"/>
    <mergeCell ref="E26:G26"/>
    <mergeCell ref="J26:K26"/>
    <mergeCell ref="L26:N26"/>
    <mergeCell ref="Q26:R26"/>
    <mergeCell ref="S26:U26"/>
    <mergeCell ref="X26:Y26"/>
    <mergeCell ref="Z26:AB26"/>
    <mergeCell ref="AE26:AF26"/>
    <mergeCell ref="AG26:AI26"/>
    <mergeCell ref="C24:D24"/>
    <mergeCell ref="E24:G24"/>
    <mergeCell ref="J24:K24"/>
    <mergeCell ref="L24:N24"/>
    <mergeCell ref="Q24:R24"/>
    <mergeCell ref="S24:U24"/>
    <mergeCell ref="X24:Y24"/>
    <mergeCell ref="Z24:AB24"/>
    <mergeCell ref="AE24:AF24"/>
    <mergeCell ref="X20:Y20"/>
    <mergeCell ref="Z20:AB20"/>
    <mergeCell ref="AE20:AF20"/>
    <mergeCell ref="AG20:AI20"/>
    <mergeCell ref="C22:D22"/>
    <mergeCell ref="E22:G22"/>
    <mergeCell ref="J22:K22"/>
    <mergeCell ref="L22:N22"/>
    <mergeCell ref="Q22:R22"/>
    <mergeCell ref="S22:U22"/>
    <mergeCell ref="C20:D20"/>
    <mergeCell ref="E20:G20"/>
    <mergeCell ref="J20:K20"/>
    <mergeCell ref="L20:N20"/>
    <mergeCell ref="Q20:R20"/>
    <mergeCell ref="S20:U20"/>
    <mergeCell ref="X22:Y22"/>
    <mergeCell ref="Z22:AB22"/>
    <mergeCell ref="AE22:AF22"/>
    <mergeCell ref="AG22:AI22"/>
    <mergeCell ref="S18:U18"/>
    <mergeCell ref="X18:Y18"/>
    <mergeCell ref="Z18:AB18"/>
    <mergeCell ref="AE18:AF18"/>
    <mergeCell ref="AG18:AI18"/>
    <mergeCell ref="C19:D19"/>
    <mergeCell ref="E19:G19"/>
    <mergeCell ref="A16:G17"/>
    <mergeCell ref="H16:N17"/>
    <mergeCell ref="O16:U17"/>
    <mergeCell ref="V16:AB17"/>
    <mergeCell ref="AC16:AI17"/>
    <mergeCell ref="C18:D18"/>
    <mergeCell ref="E18:G18"/>
    <mergeCell ref="J18:K18"/>
    <mergeCell ref="L18:N18"/>
    <mergeCell ref="Q18:R18"/>
    <mergeCell ref="A1:G9"/>
    <mergeCell ref="H1:N9"/>
    <mergeCell ref="O1:U9"/>
    <mergeCell ref="V1:AB9"/>
    <mergeCell ref="AC1:AI9"/>
    <mergeCell ref="A10:G15"/>
    <mergeCell ref="H10:N15"/>
    <mergeCell ref="O10:U15"/>
    <mergeCell ref="V10:AB15"/>
    <mergeCell ref="AC10:AI15"/>
  </mergeCells>
  <printOptions horizontalCentered="1" verticalCentered="1"/>
  <pageMargins left="0" right="0" top="0" bottom="0" header="0" footer="0"/>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70C0"/>
  </sheetPr>
  <dimension ref="A1"/>
  <sheetViews>
    <sheetView showGridLines="0" showRowColHeaders="0" zoomScaleNormal="100" workbookViewId="0"/>
  </sheetViews>
  <sheetFormatPr defaultRowHeight="15"/>
  <sheetData/>
  <pageMargins left="0.25" right="0.25" top="0.75" bottom="0.75" header="0.3" footer="0.3"/>
  <pageSetup orientation="landscape" horizontalDpi="4294967292"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7" tint="-0.249977111117893"/>
  </sheetPr>
  <dimension ref="A1"/>
  <sheetViews>
    <sheetView showGridLines="0" showRowColHeaders="0" showRuler="0" zoomScale="115" zoomScaleNormal="115" workbookViewId="0"/>
  </sheetViews>
  <sheetFormatPr defaultRowHeight="15"/>
  <sheetData/>
  <pageMargins left="0.25" right="0.25" top="0.75" bottom="0.75" header="0.3" footer="0.3"/>
  <pageSetup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249977111117893"/>
  </sheetPr>
  <dimension ref="A1"/>
  <sheetViews>
    <sheetView showGridLines="0" showRowColHeaders="0" topLeftCell="A2" zoomScale="55" zoomScaleNormal="55" workbookViewId="0">
      <selection activeCell="BC73" sqref="BC73"/>
    </sheetView>
  </sheetViews>
  <sheetFormatPr defaultRowHeight="15"/>
  <cols>
    <col min="1" max="16384" width="9.140625" style="220"/>
  </cols>
  <sheetData/>
  <pageMargins left="0.25" right="0.25" top="0.75" bottom="0.75" header="0.3" footer="0.3"/>
  <pageSetup orientation="landscape" horizontalDpi="4294967292"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
  <sheetViews>
    <sheetView showGridLines="0" showRowColHeaders="0" zoomScaleNormal="100" workbookViewId="0"/>
  </sheetViews>
  <sheetFormatPr defaultRowHeight="15"/>
  <sheetData/>
  <pageMargins left="0.25" right="0.25" top="0.75" bottom="0.75" header="0.3" footer="0.3"/>
  <pageSetup paperSize="9" orientation="portrait" horizontalDpi="4294967292"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tint="0.39997558519241921"/>
  </sheetPr>
  <dimension ref="A1"/>
  <sheetViews>
    <sheetView showGridLines="0" showRowColHeaders="0" workbookViewId="0"/>
  </sheetViews>
  <sheetFormatPr defaultRowHeight="15"/>
  <sheetData/>
  <pageMargins left="0.25" right="0.25" top="0.75" bottom="0.75" header="0.3" footer="0.3"/>
  <pageSetup orientation="portrait" horizontalDpi="4294967292"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showGridLines="0" showRowColHeaders="0" workbookViewId="0">
      <selection activeCell="B1" sqref="B1"/>
    </sheetView>
  </sheetViews>
  <sheetFormatPr defaultRowHeight="15"/>
  <sheetData/>
  <pageMargins left="0.25" right="0.25" top="0.75" bottom="0.75" header="0.3" footer="0.3"/>
  <pageSetup orientation="portrait" horizontalDpi="4294967292"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E74E47"/>
  </sheetPr>
  <dimension ref="B1:K49"/>
  <sheetViews>
    <sheetView showGridLines="0" showRowColHeaders="0" showWhiteSpace="0" zoomScale="115" zoomScaleNormal="115" zoomScalePageLayoutView="77" workbookViewId="0">
      <selection activeCell="B1" sqref="B1:I4"/>
    </sheetView>
  </sheetViews>
  <sheetFormatPr defaultRowHeight="15"/>
  <cols>
    <col min="1" max="1" width="14.5703125" customWidth="1"/>
    <col min="2" max="2" width="16.28515625" style="2" customWidth="1"/>
    <col min="3" max="3" width="0.85546875" style="2" customWidth="1"/>
    <col min="4" max="4" width="9.42578125" customWidth="1"/>
    <col min="5" max="5" width="9.7109375" customWidth="1"/>
    <col min="6" max="6" width="2.140625" customWidth="1"/>
    <col min="7" max="7" width="21" customWidth="1"/>
    <col min="8" max="8" width="2.140625" customWidth="1"/>
    <col min="9" max="9" width="23.42578125" customWidth="1"/>
  </cols>
  <sheetData>
    <row r="1" spans="2:9">
      <c r="B1" s="482"/>
      <c r="C1" s="483"/>
      <c r="D1" s="483"/>
      <c r="E1" s="483"/>
      <c r="F1" s="483"/>
      <c r="G1" s="483"/>
      <c r="H1" s="483"/>
      <c r="I1" s="483"/>
    </row>
    <row r="2" spans="2:9">
      <c r="B2" s="483"/>
      <c r="C2" s="483"/>
      <c r="D2" s="483"/>
      <c r="E2" s="483"/>
      <c r="F2" s="483"/>
      <c r="G2" s="483"/>
      <c r="H2" s="483"/>
      <c r="I2" s="483"/>
    </row>
    <row r="3" spans="2:9">
      <c r="B3" s="483"/>
      <c r="C3" s="483"/>
      <c r="D3" s="483"/>
      <c r="E3" s="483"/>
      <c r="F3" s="483"/>
      <c r="G3" s="483"/>
      <c r="H3" s="483"/>
      <c r="I3" s="483"/>
    </row>
    <row r="4" spans="2:9">
      <c r="B4" s="483"/>
      <c r="C4" s="483"/>
      <c r="D4" s="483"/>
      <c r="E4" s="483"/>
      <c r="F4" s="483"/>
      <c r="G4" s="483"/>
      <c r="H4" s="483"/>
      <c r="I4" s="483"/>
    </row>
    <row r="6" spans="2:9">
      <c r="I6" s="6"/>
    </row>
    <row r="8" spans="2:9" ht="15" customHeight="1">
      <c r="G8" s="3"/>
      <c r="I8" s="3"/>
    </row>
    <row r="9" spans="2:9" ht="15.75" customHeight="1">
      <c r="B9" s="484" t="s">
        <v>133</v>
      </c>
      <c r="C9" s="57"/>
      <c r="D9" s="486" t="s">
        <v>135</v>
      </c>
      <c r="E9" s="486" t="s">
        <v>134</v>
      </c>
      <c r="F9" s="58"/>
      <c r="G9" s="486" t="str">
        <f>(DASHBOARD!B6)</f>
        <v>US Dollar</v>
      </c>
      <c r="H9" s="487"/>
      <c r="I9" s="402"/>
    </row>
    <row r="10" spans="2:9" ht="21" customHeight="1">
      <c r="B10" s="485"/>
      <c r="C10" s="57"/>
      <c r="D10" s="486"/>
      <c r="E10" s="486"/>
      <c r="F10" s="58"/>
      <c r="G10" s="488"/>
      <c r="H10" s="487"/>
      <c r="I10" s="402"/>
    </row>
    <row r="11" spans="2:9" ht="6" customHeight="1">
      <c r="I11" s="3"/>
    </row>
    <row r="12" spans="2:9" ht="16.5" customHeight="1">
      <c r="B12" s="264">
        <v>2000</v>
      </c>
      <c r="C12" s="265"/>
      <c r="D12" s="266">
        <v>0</v>
      </c>
      <c r="E12" s="267"/>
      <c r="F12" s="267"/>
      <c r="G12" s="268">
        <f>SUM(B12*D12*E14)*DASHBOARD!E6</f>
        <v>0</v>
      </c>
      <c r="H12" s="267"/>
      <c r="I12" s="267" t="s">
        <v>23</v>
      </c>
    </row>
    <row r="13" spans="2:9" ht="16.5">
      <c r="B13" s="269">
        <v>5000</v>
      </c>
      <c r="C13" s="270"/>
      <c r="D13" s="266">
        <v>0</v>
      </c>
      <c r="E13" s="271"/>
      <c r="F13" s="271"/>
      <c r="G13" s="272">
        <f>SUM(B13*D13*E14)*DASHBOARD!E6</f>
        <v>0</v>
      </c>
      <c r="H13" s="271"/>
      <c r="I13" s="271" t="s">
        <v>23</v>
      </c>
    </row>
    <row r="14" spans="2:9" ht="16.5">
      <c r="B14" s="264">
        <v>10000</v>
      </c>
      <c r="C14" s="265"/>
      <c r="D14" s="266">
        <v>0</v>
      </c>
      <c r="E14" s="273">
        <v>0</v>
      </c>
      <c r="F14" s="267"/>
      <c r="G14" s="268">
        <f>SUM(B14*D14*E14)*DASHBOARD!E6</f>
        <v>0</v>
      </c>
      <c r="H14" s="267"/>
      <c r="I14" s="267" t="s">
        <v>23</v>
      </c>
    </row>
    <row r="15" spans="2:9" ht="16.5">
      <c r="B15" s="269">
        <v>20000</v>
      </c>
      <c r="C15" s="270"/>
      <c r="D15" s="266">
        <v>0</v>
      </c>
      <c r="E15" s="271" t="s">
        <v>23</v>
      </c>
      <c r="F15" s="271"/>
      <c r="G15" s="272">
        <f>SUM(B15*D15*E14)*DASHBOARD!E6</f>
        <v>0</v>
      </c>
      <c r="H15" s="271"/>
      <c r="I15" s="271" t="s">
        <v>23</v>
      </c>
    </row>
    <row r="16" spans="2:9" ht="17.25" customHeight="1">
      <c r="B16" s="264">
        <v>50000</v>
      </c>
      <c r="C16" s="265"/>
      <c r="D16" s="266">
        <v>0</v>
      </c>
      <c r="E16" s="267"/>
      <c r="F16" s="267"/>
      <c r="G16" s="268">
        <f>SUM(B16*D16*E14)*DASHBOARD!E6</f>
        <v>0</v>
      </c>
      <c r="H16" s="267"/>
      <c r="I16" s="267" t="s">
        <v>23</v>
      </c>
    </row>
    <row r="17" spans="2:9" ht="16.5" customHeight="1">
      <c r="B17" s="269">
        <v>100000</v>
      </c>
      <c r="C17" s="270"/>
      <c r="D17" s="266">
        <v>0</v>
      </c>
      <c r="E17" s="271"/>
      <c r="F17" s="271"/>
      <c r="G17" s="272">
        <f>SUM(B17*D17*E14)*DASHBOARD!E6</f>
        <v>0</v>
      </c>
      <c r="H17" s="271"/>
      <c r="I17" s="271" t="s">
        <v>23</v>
      </c>
    </row>
    <row r="18" spans="2:9" ht="16.5" customHeight="1">
      <c r="B18" s="265"/>
      <c r="C18" s="265"/>
      <c r="D18" s="267"/>
      <c r="E18" s="274" t="s">
        <v>23</v>
      </c>
      <c r="F18" s="275"/>
      <c r="G18" s="276"/>
      <c r="H18" s="267"/>
      <c r="I18" s="277">
        <f>SUM(G12:G17)</f>
        <v>0</v>
      </c>
    </row>
    <row r="19" spans="2:9" ht="16.5" customHeight="1">
      <c r="B19" s="269">
        <v>2000</v>
      </c>
      <c r="C19" s="270"/>
      <c r="D19" s="266">
        <v>0</v>
      </c>
      <c r="E19" s="271"/>
      <c r="F19" s="271"/>
      <c r="G19" s="272">
        <f>SUM(B19*D19*E21)*DASHBOARD!E6</f>
        <v>0</v>
      </c>
      <c r="H19" s="271"/>
      <c r="I19" s="271"/>
    </row>
    <row r="20" spans="2:9" ht="16.5" customHeight="1">
      <c r="B20" s="264">
        <v>5000</v>
      </c>
      <c r="C20" s="265"/>
      <c r="D20" s="266">
        <v>0</v>
      </c>
      <c r="E20" s="267"/>
      <c r="F20" s="267"/>
      <c r="G20" s="268">
        <f>SUM(B20*D20*E21)*DASHBOARD!E6</f>
        <v>0</v>
      </c>
      <c r="H20" s="267"/>
      <c r="I20" s="267"/>
    </row>
    <row r="21" spans="2:9" ht="16.5" customHeight="1">
      <c r="B21" s="269">
        <v>10000</v>
      </c>
      <c r="C21" s="270"/>
      <c r="D21" s="266">
        <v>0</v>
      </c>
      <c r="E21" s="273">
        <v>0</v>
      </c>
      <c r="F21" s="271"/>
      <c r="G21" s="272">
        <f>SUM(B21*D21*E21)*DASHBOARD!E6</f>
        <v>0</v>
      </c>
      <c r="H21" s="271"/>
      <c r="I21" s="271"/>
    </row>
    <row r="22" spans="2:9" ht="16.5" customHeight="1">
      <c r="B22" s="264">
        <v>20000</v>
      </c>
      <c r="C22" s="265"/>
      <c r="D22" s="266">
        <v>0</v>
      </c>
      <c r="E22" s="267" t="s">
        <v>23</v>
      </c>
      <c r="F22" s="267"/>
      <c r="G22" s="268">
        <f>SUM(B22*D22*E21)*DASHBOARD!E6</f>
        <v>0</v>
      </c>
      <c r="H22" s="267"/>
      <c r="I22" s="267"/>
    </row>
    <row r="23" spans="2:9" ht="16.5" customHeight="1">
      <c r="B23" s="269">
        <v>50000</v>
      </c>
      <c r="C23" s="270"/>
      <c r="D23" s="266">
        <v>0</v>
      </c>
      <c r="E23" s="271"/>
      <c r="F23" s="271"/>
      <c r="G23" s="272">
        <f>SUM(B23*D23*E21)*DASHBOARD!E6</f>
        <v>0</v>
      </c>
      <c r="H23" s="271"/>
      <c r="I23" s="271"/>
    </row>
    <row r="24" spans="2:9" ht="16.5" customHeight="1">
      <c r="B24" s="264">
        <v>100000</v>
      </c>
      <c r="C24" s="265"/>
      <c r="D24" s="266">
        <v>0</v>
      </c>
      <c r="E24" s="267"/>
      <c r="F24" s="267"/>
      <c r="G24" s="268">
        <f>SUM(B24*D24*E21)*DASHBOARD!E6</f>
        <v>0</v>
      </c>
      <c r="H24" s="267"/>
      <c r="I24" s="267"/>
    </row>
    <row r="25" spans="2:9" ht="16.5" customHeight="1">
      <c r="B25" s="270"/>
      <c r="C25" s="270"/>
      <c r="D25" s="271"/>
      <c r="E25" s="271" t="s">
        <v>23</v>
      </c>
      <c r="F25" s="271"/>
      <c r="G25" s="271" t="s">
        <v>23</v>
      </c>
      <c r="H25" s="271"/>
      <c r="I25" s="278">
        <f>SUM(G19:G24)</f>
        <v>0</v>
      </c>
    </row>
    <row r="26" spans="2:9" ht="16.5" customHeight="1">
      <c r="B26" s="264">
        <v>2000</v>
      </c>
      <c r="C26" s="265"/>
      <c r="D26" s="266">
        <v>0</v>
      </c>
      <c r="E26" s="267"/>
      <c r="F26" s="267"/>
      <c r="G26" s="268">
        <f>SUM(B26*D26*E28)*DASHBOARD!E6</f>
        <v>0</v>
      </c>
      <c r="H26" s="267"/>
      <c r="I26" s="267"/>
    </row>
    <row r="27" spans="2:9" ht="16.5" customHeight="1">
      <c r="B27" s="269">
        <v>5000</v>
      </c>
      <c r="C27" s="270"/>
      <c r="D27" s="266">
        <v>0</v>
      </c>
      <c r="E27" s="271"/>
      <c r="F27" s="271"/>
      <c r="G27" s="272">
        <f>SUM(B27*D27*E28)*DASHBOARD!E6</f>
        <v>0</v>
      </c>
      <c r="H27" s="271"/>
      <c r="I27" s="271"/>
    </row>
    <row r="28" spans="2:9" ht="16.5" customHeight="1">
      <c r="B28" s="264">
        <v>10000</v>
      </c>
      <c r="C28" s="265"/>
      <c r="D28" s="266">
        <v>0</v>
      </c>
      <c r="E28" s="273">
        <v>0</v>
      </c>
      <c r="F28" s="267"/>
      <c r="G28" s="268">
        <f>SUM(B28*D28*E28)*DASHBOARD!E6</f>
        <v>0</v>
      </c>
      <c r="H28" s="267"/>
      <c r="I28" s="267"/>
    </row>
    <row r="29" spans="2:9" ht="16.5" customHeight="1">
      <c r="B29" s="269">
        <v>20000</v>
      </c>
      <c r="C29" s="270"/>
      <c r="D29" s="266">
        <v>0</v>
      </c>
      <c r="E29" s="271" t="s">
        <v>23</v>
      </c>
      <c r="F29" s="271"/>
      <c r="G29" s="272">
        <f>SUM(B29*D29*E28)*DASHBOARD!E6</f>
        <v>0</v>
      </c>
      <c r="H29" s="271"/>
      <c r="I29" s="271"/>
    </row>
    <row r="30" spans="2:9" ht="16.5" customHeight="1">
      <c r="B30" s="264">
        <v>50000</v>
      </c>
      <c r="C30" s="265"/>
      <c r="D30" s="266">
        <v>0</v>
      </c>
      <c r="E30" s="267"/>
      <c r="F30" s="267"/>
      <c r="G30" s="268">
        <f>SUM(B30*D30*E28)*DASHBOARD!E6</f>
        <v>0</v>
      </c>
      <c r="H30" s="267"/>
      <c r="I30" s="267"/>
    </row>
    <row r="31" spans="2:9" ht="16.5" customHeight="1">
      <c r="B31" s="269">
        <v>100000</v>
      </c>
      <c r="C31" s="270"/>
      <c r="D31" s="266">
        <v>0</v>
      </c>
      <c r="E31" s="271"/>
      <c r="F31" s="271"/>
      <c r="G31" s="272">
        <f>SUM(B31*D31*E28)*DASHBOARD!E6</f>
        <v>0</v>
      </c>
      <c r="H31" s="271"/>
      <c r="I31" s="271"/>
    </row>
    <row r="32" spans="2:9" ht="16.5" customHeight="1">
      <c r="B32" s="265"/>
      <c r="C32" s="265"/>
      <c r="D32" s="267"/>
      <c r="E32" s="274" t="s">
        <v>23</v>
      </c>
      <c r="F32" s="275"/>
      <c r="G32" s="279"/>
      <c r="H32" s="267"/>
      <c r="I32" s="277">
        <f>SUM(G26:G31)</f>
        <v>0</v>
      </c>
    </row>
    <row r="33" spans="2:11" ht="16.5" customHeight="1">
      <c r="B33" s="269">
        <v>2000</v>
      </c>
      <c r="C33" s="270"/>
      <c r="D33" s="266">
        <v>0</v>
      </c>
      <c r="E33" s="271"/>
      <c r="F33" s="271"/>
      <c r="G33" s="272">
        <f>SUM(B33*D33*E35)*DASHBOARD!E6</f>
        <v>0</v>
      </c>
      <c r="H33" s="271"/>
      <c r="I33" s="271"/>
    </row>
    <row r="34" spans="2:11" ht="16.5" customHeight="1">
      <c r="B34" s="264">
        <v>5000</v>
      </c>
      <c r="C34" s="265"/>
      <c r="D34" s="266">
        <v>0</v>
      </c>
      <c r="E34" s="267"/>
      <c r="F34" s="267"/>
      <c r="G34" s="268">
        <f>SUM(B34*D34*E35)*DASHBOARD!E6</f>
        <v>0</v>
      </c>
      <c r="H34" s="267"/>
      <c r="I34" s="267"/>
    </row>
    <row r="35" spans="2:11" ht="16.5" customHeight="1">
      <c r="B35" s="269">
        <v>10000</v>
      </c>
      <c r="C35" s="270"/>
      <c r="D35" s="266">
        <v>0</v>
      </c>
      <c r="E35" s="273">
        <v>0</v>
      </c>
      <c r="F35" s="271"/>
      <c r="G35" s="272">
        <f>SUM(B35*D35*E35)*DASHBOARD!E6</f>
        <v>0</v>
      </c>
      <c r="H35" s="271"/>
      <c r="I35" s="271"/>
    </row>
    <row r="36" spans="2:11" ht="15.75" customHeight="1">
      <c r="B36" s="264">
        <v>20000</v>
      </c>
      <c r="C36" s="265"/>
      <c r="D36" s="266">
        <v>0</v>
      </c>
      <c r="E36" s="267" t="s">
        <v>23</v>
      </c>
      <c r="F36" s="267"/>
      <c r="G36" s="268">
        <f>SUM(B36*D36*E35)*DASHBOARD!E6</f>
        <v>0</v>
      </c>
      <c r="H36" s="267"/>
      <c r="I36" s="267"/>
    </row>
    <row r="37" spans="2:11" ht="15.75" customHeight="1">
      <c r="B37" s="269">
        <v>50000</v>
      </c>
      <c r="C37" s="270"/>
      <c r="D37" s="266">
        <v>0</v>
      </c>
      <c r="E37" s="271"/>
      <c r="F37" s="271"/>
      <c r="G37" s="272">
        <f>SUM(B37*D37*E35)*DASHBOARD!E6</f>
        <v>0</v>
      </c>
      <c r="H37" s="271"/>
      <c r="I37" s="271"/>
    </row>
    <row r="38" spans="2:11" ht="15.75" customHeight="1">
      <c r="B38" s="264">
        <v>100000</v>
      </c>
      <c r="C38" s="265"/>
      <c r="D38" s="266">
        <v>0</v>
      </c>
      <c r="E38" s="267"/>
      <c r="F38" s="267"/>
      <c r="G38" s="268">
        <f>SUM(B38*D38*E35)*DASHBOARD!E6</f>
        <v>0</v>
      </c>
      <c r="H38" s="267"/>
      <c r="I38" s="267"/>
    </row>
    <row r="39" spans="2:11" ht="15.75" customHeight="1">
      <c r="B39" s="270"/>
      <c r="C39" s="270"/>
      <c r="D39" s="271"/>
      <c r="E39" s="271" t="s">
        <v>23</v>
      </c>
      <c r="F39" s="271"/>
      <c r="G39" s="271" t="s">
        <v>23</v>
      </c>
      <c r="H39" s="271"/>
      <c r="I39" s="278">
        <f>SUM(G33:G38)</f>
        <v>0</v>
      </c>
    </row>
    <row r="40" spans="2:11" ht="15.75" customHeight="1">
      <c r="B40" s="265"/>
      <c r="C40" s="265"/>
      <c r="D40" s="267"/>
      <c r="E40" s="267"/>
      <c r="F40" s="267"/>
      <c r="G40" s="267"/>
      <c r="H40" s="267"/>
      <c r="I40" s="267"/>
    </row>
    <row r="41" spans="2:11" ht="15.75" customHeight="1">
      <c r="B41" s="270"/>
      <c r="C41" s="270"/>
      <c r="D41" s="271"/>
      <c r="E41" s="271"/>
      <c r="F41" s="271"/>
      <c r="G41" s="271"/>
      <c r="H41" s="271"/>
      <c r="I41" s="271"/>
    </row>
    <row r="42" spans="2:11" ht="20.25" customHeight="1">
      <c r="B42" s="265"/>
      <c r="C42" s="265"/>
      <c r="D42" s="279"/>
      <c r="E42" s="279"/>
      <c r="F42" s="280"/>
      <c r="G42" s="281" t="s">
        <v>0</v>
      </c>
      <c r="H42" s="481">
        <f>SUM(I18,I25,I32,I39)</f>
        <v>0</v>
      </c>
      <c r="I42" s="423"/>
      <c r="K42" s="4"/>
    </row>
    <row r="43" spans="2:11" ht="15.75" customHeight="1">
      <c r="B43" s="270"/>
      <c r="C43" s="270"/>
      <c r="D43" s="271"/>
      <c r="E43" s="271"/>
      <c r="F43" s="271"/>
      <c r="G43" s="271"/>
      <c r="H43" s="271"/>
      <c r="I43" s="271"/>
    </row>
    <row r="44" spans="2:11" ht="15.75" customHeight="1">
      <c r="B44" s="479" t="s">
        <v>138</v>
      </c>
      <c r="C44" s="480"/>
      <c r="D44" s="480"/>
      <c r="E44" s="480"/>
      <c r="F44" s="267"/>
      <c r="G44" s="267"/>
      <c r="H44" s="267"/>
      <c r="I44" s="267"/>
    </row>
    <row r="45" spans="2:11" ht="15.75" customHeight="1">
      <c r="B45" s="270"/>
      <c r="C45" s="270"/>
      <c r="D45" s="271"/>
      <c r="E45" s="271"/>
      <c r="F45" s="271"/>
      <c r="G45" s="271" t="s">
        <v>1</v>
      </c>
      <c r="H45" s="271"/>
      <c r="I45" s="282"/>
    </row>
    <row r="46" spans="2:11" ht="15.75" customHeight="1">
      <c r="B46" s="265"/>
      <c r="C46" s="265"/>
      <c r="D46" s="267"/>
      <c r="E46" s="267"/>
      <c r="F46" s="267"/>
      <c r="G46" s="267"/>
      <c r="H46" s="267"/>
      <c r="I46" s="267"/>
    </row>
    <row r="47" spans="2:11" ht="15.75" customHeight="1">
      <c r="B47" s="5"/>
      <c r="C47" s="5"/>
      <c r="D47" s="10"/>
      <c r="E47" s="10"/>
      <c r="F47" s="10"/>
      <c r="G47" s="5"/>
      <c r="H47" s="5"/>
      <c r="I47" s="10"/>
    </row>
    <row r="48" spans="2:11" ht="15.75" customHeight="1">
      <c r="B48" s="4"/>
      <c r="C48" s="4"/>
      <c r="D48" s="8"/>
      <c r="E48" s="8"/>
      <c r="F48" s="8"/>
      <c r="G48" s="8"/>
      <c r="H48" s="8"/>
      <c r="I48" s="8"/>
    </row>
    <row r="49" ht="15.75" customHeight="1"/>
  </sheetData>
  <sheetProtection password="ED26" sheet="1" objects="1" scenarios="1"/>
  <mergeCells count="7">
    <mergeCell ref="B44:E44"/>
    <mergeCell ref="H42:I42"/>
    <mergeCell ref="B1:I4"/>
    <mergeCell ref="B9:B10"/>
    <mergeCell ref="D9:D10"/>
    <mergeCell ref="E9:E10"/>
    <mergeCell ref="G9:I10"/>
  </mergeCells>
  <printOptions horizontalCentered="1" verticalCentered="1"/>
  <pageMargins left="0" right="0" top="0" bottom="0" header="0" footer="0"/>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9999"/>
  </sheetPr>
  <dimension ref="B1:I48"/>
  <sheetViews>
    <sheetView showGridLines="0" showRowColHeaders="0" showWhiteSpace="0" zoomScale="115" zoomScaleNormal="115" zoomScalePageLayoutView="77" workbookViewId="0">
      <selection activeCell="K15" sqref="K15"/>
    </sheetView>
  </sheetViews>
  <sheetFormatPr defaultRowHeight="15"/>
  <cols>
    <col min="1" max="1" width="14.5703125" customWidth="1"/>
    <col min="2" max="2" width="16.28515625" style="2" customWidth="1"/>
    <col min="3" max="3" width="0.85546875" style="2" customWidth="1"/>
    <col min="4" max="4" width="9.42578125" customWidth="1"/>
    <col min="5" max="5" width="9.7109375" customWidth="1"/>
    <col min="6" max="6" width="2.140625" customWidth="1"/>
    <col min="7" max="7" width="21" customWidth="1"/>
    <col min="8" max="8" width="2.140625" customWidth="1"/>
    <col min="9" max="9" width="23.42578125" customWidth="1"/>
  </cols>
  <sheetData>
    <row r="1" spans="2:9">
      <c r="B1" s="489"/>
      <c r="C1" s="490"/>
      <c r="D1" s="490"/>
      <c r="E1" s="490"/>
      <c r="F1" s="490"/>
      <c r="G1" s="490"/>
      <c r="H1" s="490"/>
      <c r="I1" s="490"/>
    </row>
    <row r="2" spans="2:9">
      <c r="B2" s="490"/>
      <c r="C2" s="490"/>
      <c r="D2" s="490"/>
      <c r="E2" s="490"/>
      <c r="F2" s="490"/>
      <c r="G2" s="490"/>
      <c r="H2" s="490"/>
      <c r="I2" s="490"/>
    </row>
    <row r="3" spans="2:9">
      <c r="B3" s="490"/>
      <c r="C3" s="490"/>
      <c r="D3" s="490"/>
      <c r="E3" s="490"/>
      <c r="F3" s="490"/>
      <c r="G3" s="490"/>
      <c r="H3" s="490"/>
      <c r="I3" s="490"/>
    </row>
    <row r="4" spans="2:9">
      <c r="B4" s="490"/>
      <c r="C4" s="490"/>
      <c r="D4" s="490"/>
      <c r="E4" s="490"/>
      <c r="F4" s="490"/>
      <c r="G4" s="490"/>
      <c r="H4" s="490"/>
      <c r="I4" s="490"/>
    </row>
    <row r="5" spans="2:9">
      <c r="B5" s="490"/>
      <c r="C5" s="490"/>
      <c r="D5" s="490"/>
      <c r="E5" s="490"/>
      <c r="F5" s="490"/>
      <c r="G5" s="490"/>
      <c r="H5" s="490"/>
      <c r="I5" s="490"/>
    </row>
    <row r="6" spans="2:9">
      <c r="I6" s="6"/>
    </row>
    <row r="8" spans="2:9">
      <c r="G8" s="3"/>
      <c r="I8" s="3"/>
    </row>
    <row r="9" spans="2:9" ht="18">
      <c r="B9" s="491" t="s">
        <v>133</v>
      </c>
      <c r="C9" s="60"/>
      <c r="D9" s="493" t="s">
        <v>135</v>
      </c>
      <c r="E9" s="493" t="s">
        <v>134</v>
      </c>
      <c r="F9" s="59"/>
      <c r="G9" s="493" t="str">
        <f>(DASHBOARD!B6)</f>
        <v>US Dollar</v>
      </c>
      <c r="H9" s="494"/>
      <c r="I9" s="402"/>
    </row>
    <row r="10" spans="2:9" ht="18">
      <c r="B10" s="492"/>
      <c r="C10" s="60"/>
      <c r="D10" s="493"/>
      <c r="E10" s="493"/>
      <c r="F10" s="59"/>
      <c r="G10" s="495"/>
      <c r="H10" s="494"/>
      <c r="I10" s="402"/>
    </row>
    <row r="11" spans="2:9" ht="6" customHeight="1">
      <c r="I11" s="3"/>
    </row>
    <row r="12" spans="2:9" ht="16.5" customHeight="1">
      <c r="B12" s="264">
        <v>10000</v>
      </c>
      <c r="C12" s="265"/>
      <c r="D12" s="266">
        <v>0</v>
      </c>
      <c r="E12" s="267"/>
      <c r="F12" s="267"/>
      <c r="G12" s="268">
        <f>SUM(B12*D12*E14)*DASHBOARD!E6</f>
        <v>0</v>
      </c>
      <c r="H12" s="267"/>
      <c r="I12" s="267" t="s">
        <v>23</v>
      </c>
    </row>
    <row r="13" spans="2:9" ht="16.5">
      <c r="B13" s="269">
        <v>20000</v>
      </c>
      <c r="C13" s="270"/>
      <c r="D13" s="266">
        <v>0</v>
      </c>
      <c r="E13" s="271"/>
      <c r="F13" s="271"/>
      <c r="G13" s="272">
        <f>SUM(B13*D13*E14)*DASHBOARD!E6</f>
        <v>0</v>
      </c>
      <c r="H13" s="271"/>
      <c r="I13" s="271" t="s">
        <v>23</v>
      </c>
    </row>
    <row r="14" spans="2:9" ht="16.5">
      <c r="B14" s="264">
        <v>50000</v>
      </c>
      <c r="C14" s="265"/>
      <c r="D14" s="266">
        <v>0</v>
      </c>
      <c r="E14" s="273">
        <v>0</v>
      </c>
      <c r="F14" s="267"/>
      <c r="G14" s="268">
        <f>SUM(B14*D14*E14)*DASHBOARD!E6</f>
        <v>0</v>
      </c>
      <c r="H14" s="267"/>
      <c r="I14" s="267" t="s">
        <v>23</v>
      </c>
    </row>
    <row r="15" spans="2:9" ht="16.5">
      <c r="B15" s="269">
        <v>100000</v>
      </c>
      <c r="C15" s="270"/>
      <c r="D15" s="266">
        <v>0</v>
      </c>
      <c r="E15" s="271" t="s">
        <v>23</v>
      </c>
      <c r="F15" s="271"/>
      <c r="G15" s="272">
        <f>SUM(B15*D15*E14)*DASHBOARD!E6</f>
        <v>0</v>
      </c>
      <c r="H15" s="271"/>
      <c r="I15" s="271" t="s">
        <v>23</v>
      </c>
    </row>
    <row r="16" spans="2:9" ht="17.25" customHeight="1">
      <c r="B16" s="264">
        <v>200000</v>
      </c>
      <c r="C16" s="265"/>
      <c r="D16" s="266">
        <v>0</v>
      </c>
      <c r="E16" s="267"/>
      <c r="F16" s="267"/>
      <c r="G16" s="268">
        <f>SUM(B16*D16*E14)*DASHBOARD!E6</f>
        <v>0</v>
      </c>
      <c r="H16" s="267"/>
      <c r="I16" s="267" t="s">
        <v>23</v>
      </c>
    </row>
    <row r="17" spans="2:9" ht="16.5" customHeight="1">
      <c r="B17" s="269">
        <v>500000</v>
      </c>
      <c r="C17" s="270"/>
      <c r="D17" s="266">
        <v>0</v>
      </c>
      <c r="E17" s="271"/>
      <c r="F17" s="271"/>
      <c r="G17" s="272">
        <f>SUM(B17*D17*E14)*DASHBOARD!E6</f>
        <v>0</v>
      </c>
      <c r="H17" s="271"/>
      <c r="I17" s="271" t="s">
        <v>23</v>
      </c>
    </row>
    <row r="18" spans="2:9" ht="16.5" customHeight="1">
      <c r="B18" s="265"/>
      <c r="C18" s="265"/>
      <c r="D18" s="267"/>
      <c r="E18" s="274" t="s">
        <v>23</v>
      </c>
      <c r="F18" s="275"/>
      <c r="G18" s="274" t="s">
        <v>23</v>
      </c>
      <c r="H18" s="267"/>
      <c r="I18" s="277">
        <f>SUM(G12:G17)</f>
        <v>0</v>
      </c>
    </row>
    <row r="19" spans="2:9" ht="16.5" customHeight="1">
      <c r="B19" s="269">
        <v>10000</v>
      </c>
      <c r="C19" s="270"/>
      <c r="D19" s="266">
        <v>0</v>
      </c>
      <c r="E19" s="271"/>
      <c r="F19" s="271"/>
      <c r="G19" s="272">
        <f>SUM(B19*D19*E21)*DASHBOARD!E6</f>
        <v>0</v>
      </c>
      <c r="H19" s="271"/>
      <c r="I19" s="271"/>
    </row>
    <row r="20" spans="2:9" ht="16.5" customHeight="1">
      <c r="B20" s="264">
        <v>20000</v>
      </c>
      <c r="C20" s="265"/>
      <c r="D20" s="266">
        <v>0</v>
      </c>
      <c r="E20" s="267"/>
      <c r="F20" s="267"/>
      <c r="G20" s="268">
        <f>SUM(B20*D20*E21)*DASHBOARD!E6</f>
        <v>0</v>
      </c>
      <c r="H20" s="267"/>
      <c r="I20" s="267"/>
    </row>
    <row r="21" spans="2:9" ht="16.5" customHeight="1">
      <c r="B21" s="269">
        <v>50000</v>
      </c>
      <c r="C21" s="270"/>
      <c r="D21" s="266">
        <v>0</v>
      </c>
      <c r="E21" s="273">
        <v>0</v>
      </c>
      <c r="F21" s="271"/>
      <c r="G21" s="272">
        <f>SUM(B21*D21*E21)*DASHBOARD!E6</f>
        <v>0</v>
      </c>
      <c r="H21" s="271"/>
      <c r="I21" s="271"/>
    </row>
    <row r="22" spans="2:9" ht="16.5" customHeight="1">
      <c r="B22" s="264">
        <v>100000</v>
      </c>
      <c r="C22" s="265"/>
      <c r="D22" s="266">
        <v>0</v>
      </c>
      <c r="E22" s="267" t="s">
        <v>23</v>
      </c>
      <c r="F22" s="267"/>
      <c r="G22" s="268">
        <f>SUM(B22*D22*E21)*DASHBOARD!E6</f>
        <v>0</v>
      </c>
      <c r="H22" s="267"/>
      <c r="I22" s="267"/>
    </row>
    <row r="23" spans="2:9" ht="16.5" customHeight="1">
      <c r="B23" s="269">
        <v>200000</v>
      </c>
      <c r="C23" s="270"/>
      <c r="D23" s="266">
        <v>0</v>
      </c>
      <c r="E23" s="271"/>
      <c r="F23" s="271"/>
      <c r="G23" s="272">
        <f>SUM(B23*D23*E21)*DASHBOARD!E6</f>
        <v>0</v>
      </c>
      <c r="H23" s="271"/>
      <c r="I23" s="271"/>
    </row>
    <row r="24" spans="2:9" ht="16.5" customHeight="1">
      <c r="B24" s="264">
        <v>500000</v>
      </c>
      <c r="C24" s="265"/>
      <c r="D24" s="266">
        <v>0</v>
      </c>
      <c r="E24" s="267"/>
      <c r="F24" s="267"/>
      <c r="G24" s="268">
        <f>SUM(B24*D24*E21)*DASHBOARD!E6</f>
        <v>0</v>
      </c>
      <c r="H24" s="267"/>
      <c r="I24" s="267"/>
    </row>
    <row r="25" spans="2:9" ht="16.5" customHeight="1">
      <c r="B25" s="270"/>
      <c r="C25" s="270"/>
      <c r="D25" s="271"/>
      <c r="E25" s="271" t="s">
        <v>23</v>
      </c>
      <c r="F25" s="271"/>
      <c r="G25" s="271" t="s">
        <v>23</v>
      </c>
      <c r="H25" s="271"/>
      <c r="I25" s="278">
        <f>SUM(G19:G24)</f>
        <v>0</v>
      </c>
    </row>
    <row r="26" spans="2:9" ht="16.5" customHeight="1">
      <c r="B26" s="264">
        <v>10000</v>
      </c>
      <c r="C26" s="265"/>
      <c r="D26" s="266">
        <v>0</v>
      </c>
      <c r="E26" s="267"/>
      <c r="F26" s="267"/>
      <c r="G26" s="268">
        <f>SUM(B26*D26*E28)*DASHBOARD!E6</f>
        <v>0</v>
      </c>
      <c r="H26" s="267"/>
      <c r="I26" s="267"/>
    </row>
    <row r="27" spans="2:9" ht="16.5" customHeight="1">
      <c r="B27" s="269">
        <v>20000</v>
      </c>
      <c r="C27" s="270"/>
      <c r="D27" s="266">
        <v>0</v>
      </c>
      <c r="E27" s="271"/>
      <c r="F27" s="271"/>
      <c r="G27" s="272">
        <f>SUM(B27*D27*E28)*DASHBOARD!E6</f>
        <v>0</v>
      </c>
      <c r="H27" s="271"/>
      <c r="I27" s="271"/>
    </row>
    <row r="28" spans="2:9" ht="16.5" customHeight="1">
      <c r="B28" s="264">
        <v>50000</v>
      </c>
      <c r="C28" s="265"/>
      <c r="D28" s="266">
        <v>0</v>
      </c>
      <c r="E28" s="273">
        <v>0</v>
      </c>
      <c r="F28" s="267"/>
      <c r="G28" s="268">
        <f>SUM(B28*D28*E28)*DASHBOARD!E6</f>
        <v>0</v>
      </c>
      <c r="H28" s="267"/>
      <c r="I28" s="267"/>
    </row>
    <row r="29" spans="2:9" ht="16.5" customHeight="1">
      <c r="B29" s="269">
        <v>100000</v>
      </c>
      <c r="C29" s="270"/>
      <c r="D29" s="266">
        <v>0</v>
      </c>
      <c r="E29" s="271" t="s">
        <v>23</v>
      </c>
      <c r="F29" s="271"/>
      <c r="G29" s="272">
        <f>SUM(B29*D29*E28)*DASHBOARD!E6</f>
        <v>0</v>
      </c>
      <c r="H29" s="271"/>
      <c r="I29" s="271"/>
    </row>
    <row r="30" spans="2:9" ht="16.5" customHeight="1">
      <c r="B30" s="264">
        <v>200000</v>
      </c>
      <c r="C30" s="265"/>
      <c r="D30" s="266">
        <v>0</v>
      </c>
      <c r="E30" s="267"/>
      <c r="F30" s="267"/>
      <c r="G30" s="268">
        <f>SUM(B30*D30*E28)*DASHBOARD!E6</f>
        <v>0</v>
      </c>
      <c r="H30" s="267"/>
      <c r="I30" s="267"/>
    </row>
    <row r="31" spans="2:9" ht="16.5" customHeight="1">
      <c r="B31" s="269">
        <v>500000</v>
      </c>
      <c r="C31" s="270"/>
      <c r="D31" s="266">
        <v>0</v>
      </c>
      <c r="E31" s="271"/>
      <c r="F31" s="271"/>
      <c r="G31" s="272">
        <f>SUM(B31*D31*E28)*DASHBOARD!E6</f>
        <v>0</v>
      </c>
      <c r="H31" s="271"/>
      <c r="I31" s="271"/>
    </row>
    <row r="32" spans="2:9" ht="16.5" customHeight="1">
      <c r="B32" s="265"/>
      <c r="C32" s="265"/>
      <c r="D32" s="267"/>
      <c r="E32" s="274" t="s">
        <v>23</v>
      </c>
      <c r="F32" s="275"/>
      <c r="G32" s="274" t="s">
        <v>23</v>
      </c>
      <c r="H32" s="267"/>
      <c r="I32" s="277">
        <f>SUM(G26:G31)</f>
        <v>0</v>
      </c>
    </row>
    <row r="33" spans="2:9" ht="16.5" customHeight="1">
      <c r="B33" s="269">
        <v>10000</v>
      </c>
      <c r="C33" s="270"/>
      <c r="D33" s="266">
        <v>0</v>
      </c>
      <c r="E33" s="271"/>
      <c r="F33" s="271"/>
      <c r="G33" s="272">
        <f>SUM(B33*D33*E35)*DASHBOARD!E6</f>
        <v>0</v>
      </c>
      <c r="H33" s="271"/>
      <c r="I33" s="271"/>
    </row>
    <row r="34" spans="2:9" ht="16.5" customHeight="1">
      <c r="B34" s="264">
        <v>20000</v>
      </c>
      <c r="C34" s="265"/>
      <c r="D34" s="266">
        <v>0</v>
      </c>
      <c r="E34" s="267"/>
      <c r="F34" s="267"/>
      <c r="G34" s="268">
        <f>SUM(B34*D34*E35)*DASHBOARD!E6</f>
        <v>0</v>
      </c>
      <c r="H34" s="267"/>
      <c r="I34" s="267"/>
    </row>
    <row r="35" spans="2:9" ht="15.75" customHeight="1">
      <c r="B35" s="269">
        <v>50000</v>
      </c>
      <c r="C35" s="270"/>
      <c r="D35" s="266">
        <v>0</v>
      </c>
      <c r="E35" s="273">
        <v>0</v>
      </c>
      <c r="F35" s="271"/>
      <c r="G35" s="272">
        <f>SUM(B35*D35*E35)*DASHBOARD!E6</f>
        <v>0</v>
      </c>
      <c r="H35" s="271"/>
      <c r="I35" s="271"/>
    </row>
    <row r="36" spans="2:9" ht="15.75" customHeight="1">
      <c r="B36" s="264">
        <v>100000</v>
      </c>
      <c r="C36" s="265"/>
      <c r="D36" s="266">
        <v>0</v>
      </c>
      <c r="E36" s="267" t="s">
        <v>23</v>
      </c>
      <c r="F36" s="267"/>
      <c r="G36" s="268">
        <f>SUM(B36*D36*E35)*DASHBOARD!E6</f>
        <v>0</v>
      </c>
      <c r="H36" s="267"/>
      <c r="I36" s="267"/>
    </row>
    <row r="37" spans="2:9" ht="15.75" customHeight="1">
      <c r="B37" s="269">
        <v>200000</v>
      </c>
      <c r="C37" s="270"/>
      <c r="D37" s="266">
        <v>0</v>
      </c>
      <c r="E37" s="271"/>
      <c r="F37" s="271"/>
      <c r="G37" s="272">
        <f>SUM(B37*D37*E35)*DASHBOARD!E6</f>
        <v>0</v>
      </c>
      <c r="H37" s="271"/>
      <c r="I37" s="271"/>
    </row>
    <row r="38" spans="2:9" ht="15.75" customHeight="1">
      <c r="B38" s="264">
        <v>500000</v>
      </c>
      <c r="C38" s="265"/>
      <c r="D38" s="266">
        <v>0</v>
      </c>
      <c r="E38" s="267"/>
      <c r="F38" s="267"/>
      <c r="G38" s="268">
        <f>SUM(B38*D38*E35)*DASHBOARD!E6</f>
        <v>0</v>
      </c>
      <c r="H38" s="267"/>
      <c r="I38" s="267"/>
    </row>
    <row r="39" spans="2:9" ht="15.75" customHeight="1">
      <c r="B39" s="270"/>
      <c r="C39" s="270"/>
      <c r="D39" s="271"/>
      <c r="E39" s="271" t="s">
        <v>23</v>
      </c>
      <c r="F39" s="271"/>
      <c r="G39" s="271" t="s">
        <v>23</v>
      </c>
      <c r="H39" s="271"/>
      <c r="I39" s="278">
        <f>SUM(G33:G38)</f>
        <v>0</v>
      </c>
    </row>
    <row r="40" spans="2:9" ht="15.75" customHeight="1">
      <c r="B40" s="265"/>
      <c r="C40" s="265"/>
      <c r="D40" s="267"/>
      <c r="E40" s="267"/>
      <c r="F40" s="267"/>
      <c r="G40" s="267"/>
      <c r="H40" s="267"/>
      <c r="I40" s="267"/>
    </row>
    <row r="41" spans="2:9" ht="15.75" customHeight="1">
      <c r="B41" s="270"/>
      <c r="C41" s="270"/>
      <c r="D41" s="271"/>
      <c r="E41" s="271"/>
      <c r="F41" s="271"/>
      <c r="G41" s="271"/>
      <c r="H41" s="271"/>
      <c r="I41" s="271"/>
    </row>
    <row r="42" spans="2:9" ht="20.25" customHeight="1">
      <c r="B42" s="283"/>
      <c r="C42" s="265"/>
      <c r="D42" s="265"/>
      <c r="E42" s="283"/>
      <c r="F42" s="284"/>
      <c r="G42" s="285" t="s">
        <v>0</v>
      </c>
      <c r="H42" s="481">
        <f>SUM(I18+I25+I32+I39)</f>
        <v>0</v>
      </c>
      <c r="I42" s="423"/>
    </row>
    <row r="43" spans="2:9" ht="15.75" customHeight="1">
      <c r="B43" s="270"/>
      <c r="C43" s="270"/>
      <c r="D43" s="271"/>
      <c r="E43" s="271"/>
      <c r="F43" s="271"/>
      <c r="G43" s="271"/>
      <c r="H43" s="271"/>
      <c r="I43" s="271"/>
    </row>
    <row r="44" spans="2:9" ht="15.75" customHeight="1">
      <c r="B44" s="479" t="s">
        <v>138</v>
      </c>
      <c r="C44" s="480"/>
      <c r="D44" s="480"/>
      <c r="E44" s="480"/>
      <c r="F44" s="267"/>
      <c r="G44" s="267"/>
      <c r="H44" s="267"/>
      <c r="I44" s="267"/>
    </row>
    <row r="45" spans="2:9" ht="16.5">
      <c r="B45" s="270"/>
      <c r="C45" s="270"/>
      <c r="D45" s="271"/>
      <c r="E45" s="271"/>
      <c r="F45" s="271"/>
      <c r="G45" s="271" t="s">
        <v>1</v>
      </c>
      <c r="H45" s="271"/>
      <c r="I45" s="282"/>
    </row>
    <row r="46" spans="2:9" ht="16.5">
      <c r="B46" s="4"/>
      <c r="C46" s="4"/>
      <c r="D46" s="8"/>
      <c r="E46" s="8"/>
      <c r="F46" s="8"/>
      <c r="G46" s="8"/>
      <c r="H46" s="8"/>
      <c r="I46" s="8"/>
    </row>
    <row r="47" spans="2:9" ht="15.75" customHeight="1">
      <c r="B47" s="5"/>
      <c r="C47" s="5"/>
      <c r="D47" s="10"/>
      <c r="E47" s="10"/>
      <c r="F47" s="10"/>
      <c r="G47" s="5"/>
      <c r="H47" s="5"/>
      <c r="I47" s="10"/>
    </row>
    <row r="48" spans="2:9" ht="16.5">
      <c r="B48" s="4"/>
      <c r="C48" s="4"/>
      <c r="D48" s="8"/>
      <c r="E48" s="8"/>
      <c r="F48" s="8"/>
      <c r="G48" s="8"/>
      <c r="H48" s="8"/>
      <c r="I48" s="8"/>
    </row>
  </sheetData>
  <mergeCells count="7">
    <mergeCell ref="B44:E44"/>
    <mergeCell ref="H42:I42"/>
    <mergeCell ref="B1:I5"/>
    <mergeCell ref="B9:B10"/>
    <mergeCell ref="D9:D10"/>
    <mergeCell ref="E9:E10"/>
    <mergeCell ref="G9:I10"/>
  </mergeCells>
  <printOptions horizontalCentered="1" verticalCentered="1"/>
  <pageMargins left="0" right="0" top="0" bottom="0" header="0" footer="0"/>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E38647"/>
  </sheetPr>
  <dimension ref="A1:I52"/>
  <sheetViews>
    <sheetView showGridLines="0" showRowColHeaders="0" showWhiteSpace="0" zoomScale="115" zoomScaleNormal="115" zoomScalePageLayoutView="77" workbookViewId="0"/>
  </sheetViews>
  <sheetFormatPr defaultRowHeight="15"/>
  <cols>
    <col min="1" max="1" width="14.5703125" customWidth="1"/>
    <col min="2" max="2" width="16.28515625" style="2" customWidth="1"/>
    <col min="3" max="3" width="0.85546875" style="2" customWidth="1"/>
    <col min="4" max="4" width="9.42578125" customWidth="1"/>
    <col min="5" max="5" width="9.7109375" customWidth="1"/>
    <col min="6" max="6" width="2.140625" customWidth="1"/>
    <col min="7" max="7" width="21" customWidth="1"/>
    <col min="8" max="8" width="2.140625" customWidth="1"/>
    <col min="9" max="9" width="23.42578125" customWidth="1"/>
  </cols>
  <sheetData>
    <row r="1" spans="1:9">
      <c r="A1" s="61"/>
      <c r="B1" s="496"/>
      <c r="C1" s="497"/>
      <c r="D1" s="497"/>
      <c r="E1" s="497"/>
      <c r="F1" s="497"/>
      <c r="G1" s="497"/>
      <c r="H1" s="497"/>
      <c r="I1" s="497"/>
    </row>
    <row r="2" spans="1:9">
      <c r="B2" s="497"/>
      <c r="C2" s="497"/>
      <c r="D2" s="497"/>
      <c r="E2" s="497"/>
      <c r="F2" s="497"/>
      <c r="G2" s="497"/>
      <c r="H2" s="497"/>
      <c r="I2" s="497"/>
    </row>
    <row r="3" spans="1:9">
      <c r="B3" s="497"/>
      <c r="C3" s="497"/>
      <c r="D3" s="497"/>
      <c r="E3" s="497"/>
      <c r="F3" s="497"/>
      <c r="G3" s="497"/>
      <c r="H3" s="497"/>
      <c r="I3" s="497"/>
    </row>
    <row r="4" spans="1:9">
      <c r="B4" s="497"/>
      <c r="C4" s="497"/>
      <c r="D4" s="497"/>
      <c r="E4" s="497"/>
      <c r="F4" s="497"/>
      <c r="G4" s="497"/>
      <c r="H4" s="497"/>
      <c r="I4" s="497"/>
    </row>
    <row r="6" spans="1:9">
      <c r="I6" s="6"/>
    </row>
    <row r="8" spans="1:9">
      <c r="G8" s="3"/>
      <c r="I8" s="3"/>
    </row>
    <row r="9" spans="1:9" ht="18">
      <c r="B9" s="498" t="s">
        <v>133</v>
      </c>
      <c r="C9" s="62"/>
      <c r="D9" s="500" t="s">
        <v>135</v>
      </c>
      <c r="E9" s="500" t="s">
        <v>134</v>
      </c>
      <c r="F9" s="63"/>
      <c r="G9" s="500" t="str">
        <f>(DASHBOARD!B6)</f>
        <v>US Dollar</v>
      </c>
      <c r="H9" s="501"/>
      <c r="I9" s="402"/>
    </row>
    <row r="10" spans="1:9" ht="18">
      <c r="B10" s="499"/>
      <c r="C10" s="62"/>
      <c r="D10" s="500"/>
      <c r="E10" s="500"/>
      <c r="F10" s="63"/>
      <c r="G10" s="502"/>
      <c r="H10" s="501"/>
      <c r="I10" s="402"/>
    </row>
    <row r="11" spans="1:9" ht="6" customHeight="1">
      <c r="I11" s="3"/>
    </row>
    <row r="12" spans="1:9" ht="16.5" customHeight="1">
      <c r="B12" s="264" t="s">
        <v>5</v>
      </c>
      <c r="C12" s="265"/>
      <c r="D12" s="266">
        <v>0</v>
      </c>
      <c r="E12" s="267"/>
      <c r="F12" s="267"/>
      <c r="G12" s="268">
        <f>SUM(10000000*D12*E13)*DASHBOARD!E6</f>
        <v>0</v>
      </c>
      <c r="H12" s="267"/>
      <c r="I12" s="267" t="s">
        <v>23</v>
      </c>
    </row>
    <row r="13" spans="1:9" ht="16.5">
      <c r="B13" s="269" t="s">
        <v>4</v>
      </c>
      <c r="C13" s="270"/>
      <c r="D13" s="266">
        <v>0</v>
      </c>
      <c r="E13" s="273">
        <v>0</v>
      </c>
      <c r="F13" s="271"/>
      <c r="G13" s="272">
        <f>SUM(20000000*D13*E13)*DASHBOARD!E6</f>
        <v>0</v>
      </c>
      <c r="H13" s="271"/>
      <c r="I13" s="271" t="s">
        <v>23</v>
      </c>
    </row>
    <row r="14" spans="1:9" ht="16.5">
      <c r="B14" s="264" t="s">
        <v>3</v>
      </c>
      <c r="C14" s="265"/>
      <c r="D14" s="266">
        <v>0</v>
      </c>
      <c r="E14" s="267" t="s">
        <v>23</v>
      </c>
      <c r="F14" s="267"/>
      <c r="G14" s="268">
        <f>SUM(50000000*D14*E13)*DASHBOARD!E6</f>
        <v>0</v>
      </c>
      <c r="H14" s="267"/>
      <c r="I14" s="267" t="s">
        <v>23</v>
      </c>
    </row>
    <row r="15" spans="1:9" ht="16.5">
      <c r="B15" s="269" t="s">
        <v>2</v>
      </c>
      <c r="C15" s="270"/>
      <c r="D15" s="266">
        <v>0</v>
      </c>
      <c r="E15" s="271"/>
      <c r="F15" s="271"/>
      <c r="G15" s="272">
        <f>SUM(100000000*D15*E13)*DASHBOARD!E6</f>
        <v>0</v>
      </c>
      <c r="H15" s="271"/>
      <c r="I15" s="271" t="s">
        <v>23</v>
      </c>
    </row>
    <row r="16" spans="1:9" ht="17.25" customHeight="1">
      <c r="B16" s="286"/>
      <c r="C16" s="265"/>
      <c r="D16" s="267"/>
      <c r="E16" s="267" t="s">
        <v>23</v>
      </c>
      <c r="F16" s="267"/>
      <c r="G16" s="267" t="s">
        <v>23</v>
      </c>
      <c r="H16" s="267"/>
      <c r="I16" s="287">
        <f>SUM(G12:G15)</f>
        <v>0</v>
      </c>
    </row>
    <row r="17" spans="2:9" ht="16.5" customHeight="1">
      <c r="B17" s="270"/>
      <c r="C17" s="270"/>
      <c r="D17" s="271"/>
      <c r="E17" s="271"/>
      <c r="F17" s="271"/>
      <c r="G17" s="272"/>
      <c r="H17" s="271"/>
      <c r="I17" s="271"/>
    </row>
    <row r="18" spans="2:9" ht="16.5" customHeight="1">
      <c r="B18" s="265"/>
      <c r="C18" s="265"/>
      <c r="D18" s="267"/>
      <c r="E18" s="267"/>
      <c r="F18" s="267"/>
      <c r="G18" s="267"/>
      <c r="H18" s="267"/>
      <c r="I18" s="267"/>
    </row>
    <row r="19" spans="2:9" ht="16.5" customHeight="1">
      <c r="B19" s="288" t="s">
        <v>5</v>
      </c>
      <c r="C19" s="270"/>
      <c r="D19" s="266">
        <v>0</v>
      </c>
      <c r="E19" s="289"/>
      <c r="F19" s="289"/>
      <c r="G19" s="290">
        <f>SUM(10000000*D19*E20)*DASHBOARD!E6</f>
        <v>0</v>
      </c>
      <c r="H19" s="271"/>
      <c r="I19" s="271"/>
    </row>
    <row r="20" spans="2:9" ht="16.5" customHeight="1">
      <c r="B20" s="264" t="s">
        <v>4</v>
      </c>
      <c r="C20" s="265"/>
      <c r="D20" s="266">
        <v>0</v>
      </c>
      <c r="E20" s="273">
        <v>0</v>
      </c>
      <c r="F20" s="267"/>
      <c r="G20" s="268">
        <f>SUM(20000000*D20*E20)*DASHBOARD!E6</f>
        <v>0</v>
      </c>
      <c r="H20" s="267"/>
      <c r="I20" s="267"/>
    </row>
    <row r="21" spans="2:9" ht="16.5" customHeight="1">
      <c r="B21" s="269" t="s">
        <v>3</v>
      </c>
      <c r="C21" s="270"/>
      <c r="D21" s="266">
        <v>0</v>
      </c>
      <c r="E21" s="289" t="s">
        <v>23</v>
      </c>
      <c r="F21" s="289"/>
      <c r="G21" s="290">
        <f>SUM(50000000*D21*E20)*DASHBOARD!E6</f>
        <v>0</v>
      </c>
      <c r="H21" s="289"/>
      <c r="I21" s="289"/>
    </row>
    <row r="22" spans="2:9" ht="16.5" customHeight="1">
      <c r="B22" s="264" t="s">
        <v>2</v>
      </c>
      <c r="C22" s="265"/>
      <c r="D22" s="266">
        <v>0</v>
      </c>
      <c r="E22" s="267"/>
      <c r="F22" s="267"/>
      <c r="G22" s="268">
        <f>SUM(100000000*D22*E20)*DASHBOARD!E6</f>
        <v>0</v>
      </c>
      <c r="H22" s="267"/>
      <c r="I22" s="267"/>
    </row>
    <row r="23" spans="2:9" ht="16.5" customHeight="1">
      <c r="B23" s="291"/>
      <c r="C23" s="291"/>
      <c r="D23" s="289"/>
      <c r="E23" s="289" t="s">
        <v>23</v>
      </c>
      <c r="F23" s="289"/>
      <c r="G23" s="289" t="s">
        <v>23</v>
      </c>
      <c r="H23" s="289"/>
      <c r="I23" s="292">
        <f>SUM(G19:G22)</f>
        <v>0</v>
      </c>
    </row>
    <row r="24" spans="2:9" ht="16.5" customHeight="1">
      <c r="B24" s="265"/>
      <c r="C24" s="265"/>
      <c r="D24" s="267"/>
      <c r="E24" s="267"/>
      <c r="F24" s="267"/>
      <c r="G24" s="267"/>
      <c r="H24" s="267"/>
      <c r="I24" s="267"/>
    </row>
    <row r="25" spans="2:9" ht="16.5" customHeight="1">
      <c r="B25" s="270"/>
      <c r="C25" s="270"/>
      <c r="D25" s="271"/>
      <c r="E25" s="271"/>
      <c r="F25" s="271"/>
      <c r="G25" s="293"/>
      <c r="H25" s="271"/>
      <c r="I25" s="271"/>
    </row>
    <row r="26" spans="2:9" ht="16.5" customHeight="1">
      <c r="B26" s="264" t="s">
        <v>5</v>
      </c>
      <c r="C26" s="265"/>
      <c r="D26" s="266">
        <v>0</v>
      </c>
      <c r="E26" s="267"/>
      <c r="F26" s="267"/>
      <c r="G26" s="268">
        <f>SUM(10000000*D26*E27)*DASHBOARD!E6</f>
        <v>0</v>
      </c>
      <c r="H26" s="267"/>
      <c r="I26" s="267"/>
    </row>
    <row r="27" spans="2:9" ht="16.5" customHeight="1">
      <c r="B27" s="269" t="s">
        <v>4</v>
      </c>
      <c r="C27" s="270"/>
      <c r="D27" s="266">
        <v>0</v>
      </c>
      <c r="E27" s="273">
        <v>0</v>
      </c>
      <c r="F27" s="271"/>
      <c r="G27" s="272">
        <f>SUM(20000000*D27*E27)*DASHBOARD!E6</f>
        <v>0</v>
      </c>
      <c r="H27" s="271"/>
      <c r="I27" s="271"/>
    </row>
    <row r="28" spans="2:9" ht="16.5" customHeight="1">
      <c r="B28" s="264" t="s">
        <v>3</v>
      </c>
      <c r="C28" s="265"/>
      <c r="D28" s="266">
        <v>0</v>
      </c>
      <c r="E28" s="267" t="s">
        <v>23</v>
      </c>
      <c r="F28" s="267"/>
      <c r="G28" s="268">
        <f>SUM(50000000*D28*E27)*DASHBOARD!E6</f>
        <v>0</v>
      </c>
      <c r="H28" s="267"/>
      <c r="I28" s="267"/>
    </row>
    <row r="29" spans="2:9" ht="16.5" customHeight="1">
      <c r="B29" s="269" t="s">
        <v>2</v>
      </c>
      <c r="C29" s="270"/>
      <c r="D29" s="266">
        <v>0</v>
      </c>
      <c r="E29" s="271"/>
      <c r="F29" s="271"/>
      <c r="G29" s="272">
        <f>SUM(100000000*D29*E27)*DASHBOARD!E6</f>
        <v>0</v>
      </c>
      <c r="H29" s="271"/>
      <c r="I29" s="271"/>
    </row>
    <row r="30" spans="2:9" ht="16.5" customHeight="1">
      <c r="B30" s="265"/>
      <c r="C30" s="265"/>
      <c r="D30" s="267"/>
      <c r="E30" s="274" t="s">
        <v>23</v>
      </c>
      <c r="F30" s="275"/>
      <c r="G30" s="274" t="s">
        <v>23</v>
      </c>
      <c r="H30" s="267"/>
      <c r="I30" s="287">
        <f>SUM(G26:G29)</f>
        <v>0</v>
      </c>
    </row>
    <row r="31" spans="2:9" ht="16.5" customHeight="1">
      <c r="B31" s="270"/>
      <c r="C31" s="270"/>
      <c r="D31" s="271"/>
      <c r="E31" s="271"/>
      <c r="F31" s="271"/>
      <c r="G31" s="271"/>
      <c r="H31" s="271"/>
      <c r="I31" s="271"/>
    </row>
    <row r="32" spans="2:9" ht="16.5" customHeight="1">
      <c r="B32" s="265"/>
      <c r="C32" s="265"/>
      <c r="D32" s="267"/>
      <c r="E32" s="279"/>
      <c r="F32" s="279"/>
      <c r="G32" s="279"/>
      <c r="H32" s="267"/>
      <c r="I32" s="267"/>
    </row>
    <row r="33" spans="2:9" ht="16.5" customHeight="1">
      <c r="B33" s="269" t="s">
        <v>5</v>
      </c>
      <c r="C33" s="270"/>
      <c r="D33" s="266">
        <v>0</v>
      </c>
      <c r="E33" s="271"/>
      <c r="F33" s="271"/>
      <c r="G33" s="290">
        <f>SUM(10000000*D33*E34)*DASHBOARD!E6</f>
        <v>0</v>
      </c>
      <c r="H33" s="271"/>
      <c r="I33" s="271"/>
    </row>
    <row r="34" spans="2:9" ht="16.5" customHeight="1">
      <c r="B34" s="264" t="s">
        <v>4</v>
      </c>
      <c r="C34" s="265"/>
      <c r="D34" s="266">
        <v>0</v>
      </c>
      <c r="E34" s="273">
        <v>0</v>
      </c>
      <c r="F34" s="267"/>
      <c r="G34" s="268">
        <f>SUM(20000000*D34*E34)*DASHBOARD!E6</f>
        <v>0</v>
      </c>
      <c r="H34" s="267"/>
      <c r="I34" s="267"/>
    </row>
    <row r="35" spans="2:9" ht="15.75" customHeight="1">
      <c r="B35" s="269" t="s">
        <v>3</v>
      </c>
      <c r="C35" s="270"/>
      <c r="D35" s="266">
        <v>0</v>
      </c>
      <c r="E35" s="271" t="s">
        <v>23</v>
      </c>
      <c r="F35" s="271"/>
      <c r="G35" s="290">
        <f>SUM(50000000*D35*E34)*DASHBOARD!E6</f>
        <v>0</v>
      </c>
      <c r="H35" s="271"/>
      <c r="I35" s="271"/>
    </row>
    <row r="36" spans="2:9" ht="15.75" customHeight="1">
      <c r="B36" s="264" t="s">
        <v>2</v>
      </c>
      <c r="C36" s="265"/>
      <c r="D36" s="266">
        <v>0</v>
      </c>
      <c r="E36" s="267"/>
      <c r="F36" s="267"/>
      <c r="G36" s="268">
        <f>SUM(100000000*D36*E34)*DASHBOARD!E6</f>
        <v>0</v>
      </c>
      <c r="H36" s="267"/>
      <c r="I36" s="267"/>
    </row>
    <row r="37" spans="2:9" ht="15.75" customHeight="1">
      <c r="B37" s="291"/>
      <c r="C37" s="291"/>
      <c r="D37" s="289"/>
      <c r="E37" s="289" t="s">
        <v>23</v>
      </c>
      <c r="F37" s="289"/>
      <c r="G37" s="289" t="s">
        <v>23</v>
      </c>
      <c r="H37" s="289"/>
      <c r="I37" s="292">
        <f>SUM(G33:G36)</f>
        <v>0</v>
      </c>
    </row>
    <row r="38" spans="2:9" ht="15.75" customHeight="1">
      <c r="B38" s="265"/>
      <c r="C38" s="265"/>
      <c r="D38" s="267"/>
      <c r="E38" s="267"/>
      <c r="F38" s="267"/>
      <c r="G38" s="267"/>
      <c r="H38" s="267"/>
      <c r="I38" s="267"/>
    </row>
    <row r="39" spans="2:9" ht="15.75" customHeight="1">
      <c r="B39" s="270"/>
      <c r="C39" s="270"/>
      <c r="D39" s="271"/>
      <c r="E39" s="271"/>
      <c r="F39" s="271"/>
      <c r="G39" s="293"/>
      <c r="H39" s="271"/>
      <c r="I39" s="271"/>
    </row>
    <row r="40" spans="2:9" ht="15.75" customHeight="1">
      <c r="B40" s="265"/>
      <c r="C40" s="265"/>
      <c r="D40" s="267"/>
      <c r="E40" s="267"/>
      <c r="F40" s="267"/>
      <c r="G40" s="267"/>
      <c r="H40" s="267"/>
      <c r="I40" s="267"/>
    </row>
    <row r="41" spans="2:9" ht="15.75" customHeight="1">
      <c r="B41" s="270"/>
      <c r="C41" s="270"/>
      <c r="D41" s="271"/>
      <c r="E41" s="271"/>
      <c r="F41" s="271"/>
      <c r="G41" s="271"/>
      <c r="H41" s="271"/>
      <c r="I41" s="271"/>
    </row>
    <row r="42" spans="2:9" ht="20.25" customHeight="1">
      <c r="B42" s="265"/>
      <c r="C42" s="265"/>
      <c r="D42" s="265"/>
      <c r="E42" s="265"/>
      <c r="F42" s="294"/>
      <c r="G42" s="295" t="s">
        <v>0</v>
      </c>
      <c r="H42" s="481">
        <f>SUM(I37,I16,I23,I30,I37)</f>
        <v>0</v>
      </c>
      <c r="I42" s="423"/>
    </row>
    <row r="43" spans="2:9" ht="15.75" customHeight="1">
      <c r="B43" s="270"/>
      <c r="C43" s="270"/>
      <c r="D43" s="271"/>
      <c r="E43" s="271"/>
      <c r="F43" s="271"/>
      <c r="G43" s="271"/>
      <c r="H43" s="271"/>
      <c r="I43" s="271"/>
    </row>
    <row r="44" spans="2:9" ht="15.75" customHeight="1">
      <c r="B44" s="479" t="s">
        <v>138</v>
      </c>
      <c r="C44" s="480"/>
      <c r="D44" s="480"/>
      <c r="E44" s="480"/>
      <c r="F44" s="267"/>
      <c r="G44" s="267"/>
      <c r="H44" s="267"/>
      <c r="I44" s="267"/>
    </row>
    <row r="45" spans="2:9" ht="16.5">
      <c r="B45" s="270"/>
      <c r="C45" s="270"/>
      <c r="D45" s="271"/>
      <c r="E45" s="271"/>
      <c r="F45" s="271"/>
      <c r="G45" s="271" t="s">
        <v>1</v>
      </c>
      <c r="H45" s="271"/>
      <c r="I45" s="282"/>
    </row>
    <row r="46" spans="2:9" ht="16.5">
      <c r="B46" s="265"/>
      <c r="C46" s="265"/>
      <c r="D46" s="267"/>
      <c r="E46" s="267"/>
      <c r="F46" s="267"/>
      <c r="G46" s="267"/>
      <c r="H46" s="267"/>
      <c r="I46" s="267"/>
    </row>
    <row r="47" spans="2:9" ht="15.75" customHeight="1">
      <c r="B47" s="5"/>
      <c r="C47" s="5"/>
      <c r="D47" s="10"/>
      <c r="E47" s="10"/>
      <c r="F47" s="10"/>
      <c r="G47" s="5"/>
      <c r="H47" s="5"/>
      <c r="I47" s="10"/>
    </row>
    <row r="48" spans="2:9" ht="16.5">
      <c r="B48" s="4"/>
      <c r="C48" s="4"/>
      <c r="D48" s="8"/>
      <c r="E48" s="8"/>
      <c r="F48" s="8"/>
      <c r="G48" s="8"/>
      <c r="H48" s="8"/>
      <c r="I48" s="8"/>
    </row>
    <row r="52" spans="1:1">
      <c r="A52" s="54"/>
    </row>
  </sheetData>
  <sheetProtection password="ED26" sheet="1" objects="1" scenarios="1"/>
  <mergeCells count="7">
    <mergeCell ref="B44:E44"/>
    <mergeCell ref="B1:I4"/>
    <mergeCell ref="B9:B10"/>
    <mergeCell ref="D9:D10"/>
    <mergeCell ref="E9:E10"/>
    <mergeCell ref="H42:I42"/>
    <mergeCell ref="G9:I10"/>
  </mergeCells>
  <printOptions horizontalCentered="1" verticalCentered="1"/>
  <pageMargins left="0" right="0" top="0" bottom="0" header="0" footer="0"/>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E64A9"/>
  </sheetPr>
  <dimension ref="A1:I48"/>
  <sheetViews>
    <sheetView showGridLines="0" showRowColHeaders="0" showWhiteSpace="0" zoomScale="115" zoomScaleNormal="115" zoomScalePageLayoutView="77" workbookViewId="0">
      <selection activeCell="B1" sqref="B1:I4"/>
    </sheetView>
  </sheetViews>
  <sheetFormatPr defaultRowHeight="15"/>
  <cols>
    <col min="1" max="1" width="14.5703125" customWidth="1"/>
    <col min="2" max="2" width="16.28515625" style="2" customWidth="1"/>
    <col min="3" max="3" width="0.85546875" style="2" customWidth="1"/>
    <col min="4" max="4" width="9.42578125" customWidth="1"/>
    <col min="5" max="5" width="9.7109375" customWidth="1"/>
    <col min="6" max="6" width="2.140625" customWidth="1"/>
    <col min="7" max="7" width="21" customWidth="1"/>
    <col min="8" max="8" width="2.140625" customWidth="1"/>
    <col min="9" max="9" width="23.42578125" customWidth="1"/>
  </cols>
  <sheetData>
    <row r="1" spans="1:9">
      <c r="A1" s="64"/>
      <c r="B1" s="505"/>
      <c r="C1" s="506"/>
      <c r="D1" s="506"/>
      <c r="E1" s="506"/>
      <c r="F1" s="506"/>
      <c r="G1" s="506"/>
      <c r="H1" s="506"/>
      <c r="I1" s="506"/>
    </row>
    <row r="2" spans="1:9">
      <c r="B2" s="506"/>
      <c r="C2" s="506"/>
      <c r="D2" s="506"/>
      <c r="E2" s="506"/>
      <c r="F2" s="506"/>
      <c r="G2" s="506"/>
      <c r="H2" s="506"/>
      <c r="I2" s="506"/>
    </row>
    <row r="3" spans="1:9">
      <c r="B3" s="506"/>
      <c r="C3" s="506"/>
      <c r="D3" s="506"/>
      <c r="E3" s="506"/>
      <c r="F3" s="506"/>
      <c r="G3" s="506"/>
      <c r="H3" s="506"/>
      <c r="I3" s="506"/>
    </row>
    <row r="4" spans="1:9">
      <c r="B4" s="506"/>
      <c r="C4" s="506"/>
      <c r="D4" s="506"/>
      <c r="E4" s="506"/>
      <c r="F4" s="506"/>
      <c r="G4" s="506"/>
      <c r="H4" s="506"/>
      <c r="I4" s="506"/>
    </row>
    <row r="6" spans="1:9">
      <c r="I6" s="6"/>
    </row>
    <row r="8" spans="1:9">
      <c r="G8" s="3"/>
      <c r="I8" s="3"/>
    </row>
    <row r="9" spans="1:9" ht="18">
      <c r="B9" s="507" t="s">
        <v>133</v>
      </c>
      <c r="C9" s="65"/>
      <c r="D9" s="509" t="s">
        <v>135</v>
      </c>
      <c r="E9" s="509" t="s">
        <v>134</v>
      </c>
      <c r="F9" s="66"/>
      <c r="G9" s="509" t="str">
        <f>(DASHBOARD!B6)</f>
        <v>US Dollar</v>
      </c>
      <c r="H9" s="511"/>
      <c r="I9" s="402"/>
    </row>
    <row r="10" spans="1:9" ht="18">
      <c r="B10" s="508"/>
      <c r="C10" s="65"/>
      <c r="D10" s="509"/>
      <c r="E10" s="509"/>
      <c r="F10" s="66"/>
      <c r="G10" s="512"/>
      <c r="H10" s="511"/>
      <c r="I10" s="402"/>
    </row>
    <row r="11" spans="1:9" ht="6" customHeight="1">
      <c r="I11" s="3"/>
    </row>
    <row r="12" spans="1:9" ht="16.5" customHeight="1">
      <c r="B12" s="7">
        <v>2000</v>
      </c>
      <c r="C12" s="4"/>
      <c r="D12" s="29">
        <v>0</v>
      </c>
      <c r="E12" s="8"/>
      <c r="F12" s="8"/>
      <c r="G12" s="8">
        <f>SUM(B12*D12*E14)*DASHBOARD!E6</f>
        <v>0</v>
      </c>
      <c r="H12" s="8"/>
      <c r="I12" s="8" t="s">
        <v>23</v>
      </c>
    </row>
    <row r="13" spans="1:9" ht="16.5">
      <c r="B13" s="9">
        <v>5000</v>
      </c>
      <c r="C13" s="5"/>
      <c r="D13" s="29">
        <v>0</v>
      </c>
      <c r="E13" s="10"/>
      <c r="F13" s="10"/>
      <c r="G13" s="10">
        <f>SUM(B13*D13*E14)*DASHBOARD!E6</f>
        <v>0</v>
      </c>
      <c r="H13" s="10"/>
      <c r="I13" s="10" t="s">
        <v>23</v>
      </c>
    </row>
    <row r="14" spans="1:9" ht="16.5">
      <c r="B14" s="7">
        <v>10000</v>
      </c>
      <c r="C14" s="4"/>
      <c r="D14" s="29">
        <v>0</v>
      </c>
      <c r="E14" s="72">
        <v>0</v>
      </c>
      <c r="F14" s="8"/>
      <c r="G14" s="8">
        <f>SUM(B14*D14*E14)*DASHBOARD!E6</f>
        <v>0</v>
      </c>
      <c r="H14" s="8"/>
      <c r="I14" s="8" t="s">
        <v>23</v>
      </c>
    </row>
    <row r="15" spans="1:9" ht="16.5">
      <c r="B15" s="9">
        <v>20000</v>
      </c>
      <c r="C15" s="5"/>
      <c r="D15" s="29">
        <v>0</v>
      </c>
      <c r="E15" s="10" t="s">
        <v>23</v>
      </c>
      <c r="F15" s="10"/>
      <c r="G15" s="10">
        <f>SUM(B15*D15*E14)*DASHBOARD!E6</f>
        <v>0</v>
      </c>
      <c r="H15" s="10"/>
      <c r="I15" s="10" t="s">
        <v>23</v>
      </c>
    </row>
    <row r="16" spans="1:9" ht="17.25" customHeight="1">
      <c r="B16" s="7">
        <v>50000</v>
      </c>
      <c r="C16" s="4"/>
      <c r="D16" s="29">
        <v>0</v>
      </c>
      <c r="E16" s="8"/>
      <c r="F16" s="8"/>
      <c r="G16" s="8">
        <f>SUM(B16*D16*E14)*DASHBOARD!E6</f>
        <v>0</v>
      </c>
      <c r="H16" s="8"/>
      <c r="I16" s="8" t="s">
        <v>23</v>
      </c>
    </row>
    <row r="17" spans="2:9" ht="16.5" customHeight="1">
      <c r="B17" s="9">
        <v>100000</v>
      </c>
      <c r="C17" s="5"/>
      <c r="D17" s="29">
        <v>0</v>
      </c>
      <c r="E17" s="10"/>
      <c r="F17" s="10"/>
      <c r="G17" s="10">
        <f>SUM(B17*D17*E14)*DASHBOARD!E6</f>
        <v>0</v>
      </c>
      <c r="H17" s="10"/>
      <c r="I17" s="10" t="s">
        <v>23</v>
      </c>
    </row>
    <row r="18" spans="2:9" ht="16.5" customHeight="1">
      <c r="B18" s="4"/>
      <c r="C18" s="4"/>
      <c r="D18" s="8"/>
      <c r="E18" s="16" t="s">
        <v>23</v>
      </c>
      <c r="F18" s="17"/>
      <c r="G18" s="15"/>
      <c r="H18" s="8"/>
      <c r="I18" s="73">
        <f>SUM(G12:G17)</f>
        <v>0</v>
      </c>
    </row>
    <row r="19" spans="2:9" ht="16.5" customHeight="1">
      <c r="B19" s="9">
        <v>2000</v>
      </c>
      <c r="C19" s="5"/>
      <c r="D19" s="29">
        <v>0</v>
      </c>
      <c r="E19" s="10"/>
      <c r="F19" s="10"/>
      <c r="G19" s="10">
        <f>SUM(B19*D19*E21)*DASHBOARD!E6</f>
        <v>0</v>
      </c>
      <c r="H19" s="10"/>
      <c r="I19" s="10"/>
    </row>
    <row r="20" spans="2:9" ht="16.5" customHeight="1">
      <c r="B20" s="7">
        <v>5000</v>
      </c>
      <c r="C20" s="4"/>
      <c r="D20" s="29">
        <v>0</v>
      </c>
      <c r="E20" s="8"/>
      <c r="F20" s="8"/>
      <c r="G20" s="8">
        <f>SUM(B20*D20*E21)*DASHBOARD!E6</f>
        <v>0</v>
      </c>
      <c r="H20" s="8"/>
      <c r="I20" s="8"/>
    </row>
    <row r="21" spans="2:9" ht="16.5" customHeight="1">
      <c r="B21" s="9">
        <v>10000</v>
      </c>
      <c r="C21" s="5"/>
      <c r="D21" s="29">
        <v>0</v>
      </c>
      <c r="E21" s="72">
        <v>0</v>
      </c>
      <c r="F21" s="10"/>
      <c r="G21" s="10">
        <f>SUM(B21*D21*E21)*DASHBOARD!E6</f>
        <v>0</v>
      </c>
      <c r="H21" s="10"/>
      <c r="I21" s="10"/>
    </row>
    <row r="22" spans="2:9" ht="16.5" customHeight="1">
      <c r="B22" s="7">
        <v>20000</v>
      </c>
      <c r="C22" s="4"/>
      <c r="D22" s="29">
        <v>0</v>
      </c>
      <c r="E22" s="8" t="s">
        <v>23</v>
      </c>
      <c r="F22" s="8"/>
      <c r="G22" s="8">
        <f>SUM(B22*D22*E21)*DASHBOARD!E6</f>
        <v>0</v>
      </c>
      <c r="H22" s="8"/>
      <c r="I22" s="8"/>
    </row>
    <row r="23" spans="2:9" ht="16.5" customHeight="1">
      <c r="B23" s="9">
        <v>50000</v>
      </c>
      <c r="C23" s="5"/>
      <c r="D23" s="29">
        <v>0</v>
      </c>
      <c r="E23" s="10"/>
      <c r="F23" s="10"/>
      <c r="G23" s="10">
        <f>SUM(B23*D23*E21)*DASHBOARD!E6</f>
        <v>0</v>
      </c>
      <c r="H23" s="10"/>
      <c r="I23" s="10"/>
    </row>
    <row r="24" spans="2:9" ht="16.5" customHeight="1">
      <c r="B24" s="7">
        <v>100000</v>
      </c>
      <c r="C24" s="4"/>
      <c r="D24" s="29">
        <v>0</v>
      </c>
      <c r="E24" s="8"/>
      <c r="F24" s="8"/>
      <c r="G24" s="8">
        <f>SUM(B24*D24*E21)*DASHBOARD!E6</f>
        <v>0</v>
      </c>
      <c r="H24" s="8"/>
      <c r="I24" s="8"/>
    </row>
    <row r="25" spans="2:9" ht="16.5" customHeight="1">
      <c r="B25" s="5"/>
      <c r="C25" s="5"/>
      <c r="D25" s="10"/>
      <c r="E25" s="10" t="s">
        <v>23</v>
      </c>
      <c r="F25" s="10"/>
      <c r="G25" s="10" t="s">
        <v>23</v>
      </c>
      <c r="H25" s="10"/>
      <c r="I25" s="74">
        <f>SUM(G19:G24)</f>
        <v>0</v>
      </c>
    </row>
    <row r="26" spans="2:9" ht="16.5" customHeight="1">
      <c r="B26" s="7">
        <v>2000</v>
      </c>
      <c r="C26" s="4"/>
      <c r="D26" s="29">
        <v>0</v>
      </c>
      <c r="E26" s="8"/>
      <c r="F26" s="8"/>
      <c r="G26" s="8">
        <f>SUM(B26*D26*E28)*DASHBOARD!E6</f>
        <v>0</v>
      </c>
      <c r="H26" s="8"/>
      <c r="I26" s="8"/>
    </row>
    <row r="27" spans="2:9" ht="16.5" customHeight="1">
      <c r="B27" s="9">
        <v>5000</v>
      </c>
      <c r="C27" s="5"/>
      <c r="D27" s="29">
        <v>0</v>
      </c>
      <c r="E27" s="10"/>
      <c r="F27" s="10"/>
      <c r="G27" s="10">
        <f>SUM(B27*D27*E28)*DASHBOARD!E6</f>
        <v>0</v>
      </c>
      <c r="H27" s="10"/>
      <c r="I27" s="10"/>
    </row>
    <row r="28" spans="2:9" ht="16.5" customHeight="1">
      <c r="B28" s="7">
        <v>10000</v>
      </c>
      <c r="C28" s="4"/>
      <c r="D28" s="29">
        <v>0</v>
      </c>
      <c r="E28" s="72">
        <v>0</v>
      </c>
      <c r="F28" s="8"/>
      <c r="G28" s="8">
        <f>SUM(B28*D28*E28)*DASHBOARD!E6</f>
        <v>0</v>
      </c>
      <c r="H28" s="8"/>
      <c r="I28" s="8"/>
    </row>
    <row r="29" spans="2:9" ht="16.5" customHeight="1">
      <c r="B29" s="9">
        <v>20000</v>
      </c>
      <c r="C29" s="5"/>
      <c r="D29" s="29">
        <v>0</v>
      </c>
      <c r="E29" s="10" t="s">
        <v>23</v>
      </c>
      <c r="F29" s="10"/>
      <c r="G29" s="10">
        <f>SUM(B29*D29*E28)*DASHBOARD!E6</f>
        <v>0</v>
      </c>
      <c r="H29" s="10"/>
      <c r="I29" s="10"/>
    </row>
    <row r="30" spans="2:9" ht="16.5" customHeight="1">
      <c r="B30" s="7">
        <v>50000</v>
      </c>
      <c r="C30" s="4"/>
      <c r="D30" s="29">
        <v>0</v>
      </c>
      <c r="E30" s="8"/>
      <c r="F30" s="8"/>
      <c r="G30" s="8">
        <f>SUM(B30*D30*E28)*DASHBOARD!E6</f>
        <v>0</v>
      </c>
      <c r="H30" s="8"/>
      <c r="I30" s="8"/>
    </row>
    <row r="31" spans="2:9" ht="16.5" customHeight="1">
      <c r="B31" s="9">
        <v>100000</v>
      </c>
      <c r="C31" s="5"/>
      <c r="D31" s="29">
        <v>0</v>
      </c>
      <c r="E31" s="10"/>
      <c r="F31" s="10"/>
      <c r="G31" s="10">
        <f>SUM(B31*D31*E28)*DASHBOARD!E6</f>
        <v>0</v>
      </c>
      <c r="H31" s="10"/>
      <c r="I31" s="10"/>
    </row>
    <row r="32" spans="2:9" ht="16.5" customHeight="1">
      <c r="B32" s="4"/>
      <c r="C32" s="4"/>
      <c r="D32" s="8"/>
      <c r="E32" s="16" t="s">
        <v>23</v>
      </c>
      <c r="F32" s="17"/>
      <c r="G32" s="15"/>
      <c r="H32" s="8"/>
      <c r="I32" s="73">
        <f>SUM(G26:G31)</f>
        <v>0</v>
      </c>
    </row>
    <row r="33" spans="2:9" ht="16.5" customHeight="1">
      <c r="B33" s="9">
        <v>2000</v>
      </c>
      <c r="C33" s="5"/>
      <c r="D33" s="29">
        <v>0</v>
      </c>
      <c r="E33" s="10"/>
      <c r="F33" s="10"/>
      <c r="G33" s="10">
        <f>SUM(B33*D33*E35)*DASHBOARD!E6</f>
        <v>0</v>
      </c>
      <c r="H33" s="10"/>
      <c r="I33" s="10"/>
    </row>
    <row r="34" spans="2:9" ht="16.5" customHeight="1">
      <c r="B34" s="7">
        <v>5000</v>
      </c>
      <c r="C34" s="4"/>
      <c r="D34" s="29">
        <v>0</v>
      </c>
      <c r="E34" s="8"/>
      <c r="F34" s="8"/>
      <c r="G34" s="8">
        <f>SUM(B34*D34*E35)*DASHBOARD!E6</f>
        <v>0</v>
      </c>
      <c r="H34" s="8"/>
      <c r="I34" s="8"/>
    </row>
    <row r="35" spans="2:9" ht="15.75" customHeight="1">
      <c r="B35" s="9">
        <v>10000</v>
      </c>
      <c r="C35" s="5"/>
      <c r="D35" s="29">
        <v>0</v>
      </c>
      <c r="E35" s="72">
        <v>0</v>
      </c>
      <c r="F35" s="10"/>
      <c r="G35" s="10">
        <f>SUM(B35*D35*E35)*DASHBOARD!E6</f>
        <v>0</v>
      </c>
      <c r="H35" s="10"/>
      <c r="I35" s="10"/>
    </row>
    <row r="36" spans="2:9" ht="15.75" customHeight="1">
      <c r="B36" s="7">
        <v>20000</v>
      </c>
      <c r="C36" s="4"/>
      <c r="D36" s="29">
        <v>0</v>
      </c>
      <c r="E36" s="8" t="s">
        <v>23</v>
      </c>
      <c r="F36" s="8"/>
      <c r="G36" s="8">
        <f>SUM(B36*D36*E35)*DASHBOARD!E6</f>
        <v>0</v>
      </c>
      <c r="H36" s="8"/>
      <c r="I36" s="8"/>
    </row>
    <row r="37" spans="2:9" ht="15.75" customHeight="1">
      <c r="B37" s="9">
        <v>50000</v>
      </c>
      <c r="C37" s="5"/>
      <c r="D37" s="29">
        <v>0</v>
      </c>
      <c r="E37" s="10"/>
      <c r="F37" s="10"/>
      <c r="G37" s="10">
        <f>SUM(B37*D37*E35)*DASHBOARD!E6</f>
        <v>0</v>
      </c>
      <c r="H37" s="10"/>
      <c r="I37" s="10"/>
    </row>
    <row r="38" spans="2:9" ht="15.75" customHeight="1">
      <c r="B38" s="7">
        <v>100000</v>
      </c>
      <c r="C38" s="4"/>
      <c r="D38" s="29">
        <v>0</v>
      </c>
      <c r="E38" s="8"/>
      <c r="F38" s="8"/>
      <c r="G38" s="8">
        <f>SUM(B38*D38*E35)*DASHBOARD!E6</f>
        <v>0</v>
      </c>
      <c r="H38" s="8"/>
      <c r="I38" s="8"/>
    </row>
    <row r="39" spans="2:9" ht="15.75" customHeight="1">
      <c r="B39" s="5"/>
      <c r="C39" s="5"/>
      <c r="D39" s="10"/>
      <c r="E39" s="10" t="s">
        <v>23</v>
      </c>
      <c r="F39" s="10"/>
      <c r="G39" s="10" t="s">
        <v>23</v>
      </c>
      <c r="H39" s="10"/>
      <c r="I39" s="74">
        <f>SUM(G33:G38)</f>
        <v>0</v>
      </c>
    </row>
    <row r="40" spans="2:9" ht="15.75" customHeight="1">
      <c r="B40" s="4"/>
      <c r="C40" s="4"/>
      <c r="D40" s="8"/>
      <c r="E40" s="8"/>
      <c r="F40" s="8"/>
      <c r="G40" s="8"/>
      <c r="H40" s="8"/>
      <c r="I40" s="8"/>
    </row>
    <row r="41" spans="2:9" ht="15.75" customHeight="1">
      <c r="B41" s="5"/>
      <c r="C41" s="5"/>
      <c r="D41" s="10"/>
      <c r="E41" s="10"/>
      <c r="F41" s="10"/>
      <c r="G41" s="10"/>
      <c r="H41" s="10"/>
      <c r="I41" s="10"/>
    </row>
    <row r="42" spans="2:9" ht="20.25" customHeight="1">
      <c r="B42" s="4"/>
      <c r="C42" s="4"/>
      <c r="D42" s="4"/>
      <c r="E42" s="4"/>
      <c r="F42" s="51"/>
      <c r="G42" s="75" t="s">
        <v>0</v>
      </c>
      <c r="H42" s="407">
        <f>SUM(I18+I25+I32+I39)</f>
        <v>0</v>
      </c>
      <c r="I42" s="510"/>
    </row>
    <row r="43" spans="2:9" ht="15.75" customHeight="1">
      <c r="B43" s="5"/>
      <c r="C43" s="5"/>
      <c r="D43" s="10"/>
      <c r="E43" s="10"/>
      <c r="F43" s="10"/>
      <c r="G43" s="10"/>
      <c r="H43" s="10"/>
      <c r="I43" s="10"/>
    </row>
    <row r="44" spans="2:9" ht="15.75" customHeight="1">
      <c r="B44" s="503" t="s">
        <v>138</v>
      </c>
      <c r="C44" s="504"/>
      <c r="D44" s="504"/>
      <c r="E44" s="504"/>
      <c r="F44" s="8"/>
      <c r="G44" s="8"/>
      <c r="H44" s="8"/>
      <c r="I44" s="8"/>
    </row>
    <row r="45" spans="2:9" ht="16.5">
      <c r="B45" s="5"/>
      <c r="C45" s="5"/>
      <c r="D45" s="10"/>
      <c r="E45" s="10"/>
      <c r="F45" s="10"/>
      <c r="G45" s="10" t="s">
        <v>1</v>
      </c>
      <c r="H45" s="10"/>
      <c r="I45" s="30"/>
    </row>
    <row r="46" spans="2:9" ht="16.5">
      <c r="B46" s="4"/>
      <c r="C46" s="4"/>
      <c r="D46" s="8"/>
      <c r="E46" s="8"/>
      <c r="F46" s="8"/>
      <c r="G46" s="8"/>
      <c r="H46" s="8"/>
      <c r="I46" s="8"/>
    </row>
    <row r="47" spans="2:9" ht="15.75" customHeight="1">
      <c r="B47" s="5"/>
      <c r="C47" s="5"/>
      <c r="D47" s="10"/>
      <c r="E47" s="10"/>
      <c r="F47" s="10"/>
      <c r="G47" s="5"/>
      <c r="H47" s="5"/>
      <c r="I47" s="10"/>
    </row>
    <row r="48" spans="2:9" ht="16.5">
      <c r="B48" s="4"/>
      <c r="C48" s="4"/>
      <c r="D48" s="8"/>
      <c r="E48" s="8"/>
      <c r="F48" s="8"/>
      <c r="G48" s="8"/>
      <c r="H48" s="8"/>
      <c r="I48" s="8"/>
    </row>
  </sheetData>
  <sheetProtection password="ED26" sheet="1" objects="1" scenarios="1"/>
  <mergeCells count="7">
    <mergeCell ref="B44:E44"/>
    <mergeCell ref="B1:I4"/>
    <mergeCell ref="B9:B10"/>
    <mergeCell ref="D9:D10"/>
    <mergeCell ref="E9:E10"/>
    <mergeCell ref="H42:I42"/>
    <mergeCell ref="G9:I10"/>
  </mergeCells>
  <printOptions horizontalCentered="1" verticalCentered="1"/>
  <pageMargins left="0" right="0" top="0" bottom="0"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5" zoomScaleNormal="115" workbookViewId="0">
      <selection activeCell="A2" sqref="A2"/>
    </sheetView>
  </sheetViews>
  <sheetFormatPr defaultRowHeight="15"/>
  <cols>
    <col min="1" max="16384" width="9.140625" style="220"/>
  </cols>
  <sheetData/>
  <pageMargins left="0.25" right="0.25" top="0.75" bottom="0.75" header="0.3" footer="0.3"/>
  <pageSetup orientation="landscape" horizontalDpi="4294967292"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C21"/>
  <sheetViews>
    <sheetView showGridLines="0" showRowColHeaders="0" workbookViewId="0">
      <selection activeCell="H33" sqref="H33"/>
    </sheetView>
  </sheetViews>
  <sheetFormatPr defaultRowHeight="15"/>
  <cols>
    <col min="1" max="16384" width="9.140625" style="220"/>
  </cols>
  <sheetData>
    <row r="21" spans="3:3">
      <c r="C21" s="221"/>
    </row>
  </sheetData>
  <pageMargins left="0.7" right="0.7" top="0.75" bottom="0.75" header="0.3" footer="0.3"/>
  <pageSetup paperSize="9" orientation="portrait" horizontalDpi="4294967292"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Q64"/>
  <sheetViews>
    <sheetView showGridLines="0" showRowColHeaders="0" zoomScale="115" zoomScaleNormal="115" workbookViewId="0">
      <selection activeCell="H10" sqref="H10:I11"/>
    </sheetView>
  </sheetViews>
  <sheetFormatPr defaultRowHeight="15"/>
  <cols>
    <col min="1" max="1" width="3.7109375" customWidth="1"/>
    <col min="2" max="2" width="12.85546875" customWidth="1"/>
    <col min="3" max="3" width="10.140625" customWidth="1"/>
    <col min="4" max="4" width="2" customWidth="1"/>
    <col min="5" max="5" width="12.85546875" customWidth="1"/>
    <col min="6" max="6" width="10" customWidth="1"/>
    <col min="7" max="7" width="1.85546875" customWidth="1"/>
    <col min="8" max="8" width="12.85546875" customWidth="1"/>
    <col min="9" max="9" width="10" customWidth="1"/>
    <col min="10" max="10" width="1.85546875" customWidth="1"/>
    <col min="11" max="11" width="12.85546875" customWidth="1"/>
    <col min="12" max="12" width="10" customWidth="1"/>
    <col min="13" max="13" width="1.85546875" customWidth="1"/>
    <col min="14" max="14" width="12.85546875" customWidth="1"/>
    <col min="15" max="15" width="10" customWidth="1"/>
    <col min="16" max="16" width="4.7109375" customWidth="1"/>
    <col min="30" max="30" width="22.28515625" bestFit="1" customWidth="1"/>
    <col min="31" max="31" width="14" bestFit="1" customWidth="1"/>
    <col min="32" max="32" width="23.140625" customWidth="1"/>
    <col min="33" max="33" width="18.42578125" customWidth="1"/>
    <col min="42" max="42" width="21" customWidth="1"/>
    <col min="43" max="43" width="14.5703125" customWidth="1"/>
  </cols>
  <sheetData>
    <row r="1" spans="1:43" ht="15" customHeight="1">
      <c r="A1" s="371"/>
      <c r="B1" s="372"/>
      <c r="C1" s="372"/>
      <c r="D1" s="372"/>
      <c r="E1" s="372"/>
      <c r="F1" s="372"/>
      <c r="G1" s="372"/>
      <c r="H1" s="372"/>
      <c r="I1" s="372"/>
      <c r="J1" s="372"/>
      <c r="K1" s="372"/>
      <c r="L1" s="372"/>
      <c r="M1" s="372"/>
      <c r="N1" s="372"/>
      <c r="O1" s="372"/>
      <c r="P1" s="373"/>
      <c r="AF1" t="s">
        <v>81</v>
      </c>
      <c r="AG1">
        <v>1</v>
      </c>
    </row>
    <row r="2" spans="1:43">
      <c r="A2" s="374"/>
      <c r="B2" s="375"/>
      <c r="C2" s="375"/>
      <c r="D2" s="375"/>
      <c r="E2" s="375"/>
      <c r="F2" s="375"/>
      <c r="G2" s="375"/>
      <c r="H2" s="375"/>
      <c r="I2" s="375"/>
      <c r="J2" s="375"/>
      <c r="K2" s="375"/>
      <c r="L2" s="375"/>
      <c r="M2" s="375"/>
      <c r="N2" s="375"/>
      <c r="O2" s="375"/>
      <c r="P2" s="376"/>
      <c r="AF2" s="76" t="s">
        <v>82</v>
      </c>
      <c r="AG2">
        <v>0.90872600000000003</v>
      </c>
    </row>
    <row r="3" spans="1:43">
      <c r="A3" s="374"/>
      <c r="B3" s="375"/>
      <c r="C3" s="375"/>
      <c r="D3" s="375"/>
      <c r="E3" s="375"/>
      <c r="F3" s="375"/>
      <c r="G3" s="375"/>
      <c r="H3" s="375"/>
      <c r="I3" s="375"/>
      <c r="J3" s="375"/>
      <c r="K3" s="375"/>
      <c r="L3" s="375"/>
      <c r="M3" s="375"/>
      <c r="N3" s="375"/>
      <c r="O3" s="375"/>
      <c r="P3" s="376"/>
      <c r="AF3" s="76" t="s">
        <v>83</v>
      </c>
      <c r="AG3">
        <v>0.77471000000000001</v>
      </c>
    </row>
    <row r="4" spans="1:43">
      <c r="A4" s="374"/>
      <c r="B4" s="375"/>
      <c r="C4" s="375"/>
      <c r="D4" s="375"/>
      <c r="E4" s="375"/>
      <c r="F4" s="375"/>
      <c r="G4" s="375"/>
      <c r="H4" s="375"/>
      <c r="I4" s="375"/>
      <c r="J4" s="375"/>
      <c r="K4" s="375"/>
      <c r="L4" s="375"/>
      <c r="M4" s="375"/>
      <c r="N4" s="375"/>
      <c r="O4" s="375"/>
      <c r="P4" s="376"/>
      <c r="AF4" s="76" t="s">
        <v>84</v>
      </c>
      <c r="AG4">
        <v>71.582689000000002</v>
      </c>
    </row>
    <row r="5" spans="1:43" ht="15.75" thickBot="1">
      <c r="A5" s="374"/>
      <c r="B5" s="375"/>
      <c r="C5" s="375"/>
      <c r="D5" s="375"/>
      <c r="E5" s="375"/>
      <c r="F5" s="375"/>
      <c r="G5" s="375"/>
      <c r="H5" s="375"/>
      <c r="I5" s="375"/>
      <c r="J5" s="375"/>
      <c r="K5" s="375"/>
      <c r="L5" s="375"/>
      <c r="M5" s="375"/>
      <c r="N5" s="375"/>
      <c r="O5" s="375"/>
      <c r="P5" s="376"/>
      <c r="AF5" s="76" t="s">
        <v>85</v>
      </c>
      <c r="AG5">
        <v>1.477719</v>
      </c>
    </row>
    <row r="6" spans="1:43" ht="15.75" customHeight="1" thickTop="1">
      <c r="A6" s="84"/>
      <c r="B6" s="323" t="s">
        <v>81</v>
      </c>
      <c r="C6" s="324"/>
      <c r="D6" s="386"/>
      <c r="E6" s="382">
        <f>VLOOKUP(B6,rates,2,FALSE)</f>
        <v>1</v>
      </c>
      <c r="F6" s="383"/>
      <c r="G6" s="78"/>
      <c r="H6" s="319" t="s">
        <v>80</v>
      </c>
      <c r="I6" s="320"/>
      <c r="J6" s="345">
        <f>SUM(B12+E12+H12+K12+N12)-B19-E19-H19-K19-N19</f>
        <v>0</v>
      </c>
      <c r="K6" s="346"/>
      <c r="L6" s="346"/>
      <c r="M6" s="346"/>
      <c r="N6" s="347"/>
      <c r="O6" s="78"/>
      <c r="P6" s="85"/>
      <c r="AF6" s="76" t="s">
        <v>86</v>
      </c>
      <c r="AG6">
        <v>1.3287100000000001</v>
      </c>
    </row>
    <row r="7" spans="1:43" ht="15.75" customHeight="1" thickBot="1">
      <c r="A7" s="84"/>
      <c r="B7" s="325"/>
      <c r="C7" s="326"/>
      <c r="D7" s="387"/>
      <c r="E7" s="384"/>
      <c r="F7" s="385"/>
      <c r="G7" s="78"/>
      <c r="H7" s="321"/>
      <c r="I7" s="322"/>
      <c r="J7" s="348"/>
      <c r="K7" s="349"/>
      <c r="L7" s="349"/>
      <c r="M7" s="349"/>
      <c r="N7" s="350"/>
      <c r="O7" s="78"/>
      <c r="P7" s="85"/>
      <c r="AF7" s="76" t="s">
        <v>87</v>
      </c>
      <c r="AG7">
        <v>1.366212</v>
      </c>
    </row>
    <row r="8" spans="1:43" ht="17.25" thickTop="1">
      <c r="A8" s="84"/>
      <c r="B8" s="343" t="s">
        <v>137</v>
      </c>
      <c r="C8" s="343"/>
      <c r="D8" s="344"/>
      <c r="E8" s="344"/>
      <c r="F8" s="79" t="s">
        <v>23</v>
      </c>
      <c r="G8" s="78"/>
      <c r="H8" s="78"/>
      <c r="I8" s="78"/>
      <c r="J8" s="78"/>
      <c r="K8" s="78"/>
      <c r="L8" s="78"/>
      <c r="M8" s="78"/>
      <c r="N8" s="78"/>
      <c r="O8" s="78"/>
      <c r="P8" s="85"/>
      <c r="AF8" s="76" t="s">
        <v>88</v>
      </c>
      <c r="AG8">
        <v>0.99896300000000005</v>
      </c>
    </row>
    <row r="9" spans="1:43" ht="15.75" thickBot="1">
      <c r="A9" s="84"/>
      <c r="B9" s="78"/>
      <c r="C9" s="78"/>
      <c r="D9" s="78"/>
      <c r="E9" s="78"/>
      <c r="F9" s="78"/>
      <c r="G9" s="78"/>
      <c r="H9" s="78"/>
      <c r="I9" s="78"/>
      <c r="J9" s="78"/>
      <c r="K9" s="78"/>
      <c r="L9" s="78"/>
      <c r="M9" s="78"/>
      <c r="N9" s="78"/>
      <c r="O9" s="78"/>
      <c r="P9" s="85"/>
      <c r="AF9" s="76" t="s">
        <v>89</v>
      </c>
      <c r="AG9">
        <v>4.1730749999999999</v>
      </c>
    </row>
    <row r="10" spans="1:43" ht="9" customHeight="1" thickTop="1">
      <c r="A10" s="84"/>
      <c r="B10" s="335"/>
      <c r="C10" s="336"/>
      <c r="D10" s="78"/>
      <c r="E10" s="335"/>
      <c r="F10" s="336"/>
      <c r="G10" s="78"/>
      <c r="H10" s="335"/>
      <c r="I10" s="336"/>
      <c r="J10" s="78"/>
      <c r="K10" s="339"/>
      <c r="L10" s="340"/>
      <c r="M10" s="78"/>
      <c r="N10" s="335"/>
      <c r="O10" s="336"/>
      <c r="P10" s="85"/>
      <c r="AF10" s="76" t="s">
        <v>90</v>
      </c>
      <c r="AG10">
        <v>109.520866</v>
      </c>
    </row>
    <row r="11" spans="1:43" ht="15.75" thickBot="1">
      <c r="A11" s="84"/>
      <c r="B11" s="337"/>
      <c r="C11" s="338"/>
      <c r="D11" s="78"/>
      <c r="E11" s="337"/>
      <c r="F11" s="338"/>
      <c r="G11" s="78"/>
      <c r="H11" s="337"/>
      <c r="I11" s="338"/>
      <c r="J11" s="78"/>
      <c r="K11" s="341"/>
      <c r="L11" s="342"/>
      <c r="M11" s="78"/>
      <c r="N11" s="337"/>
      <c r="O11" s="338"/>
      <c r="P11" s="85"/>
      <c r="AF11" s="76" t="s">
        <v>91</v>
      </c>
      <c r="AG11">
        <v>7.0350429999999999</v>
      </c>
    </row>
    <row r="12" spans="1:43" ht="20.25" customHeight="1" thickTop="1">
      <c r="A12" s="84"/>
      <c r="B12" s="333">
        <f>SUM('START HERE'!H42)</f>
        <v>0</v>
      </c>
      <c r="C12" s="334"/>
      <c r="D12" s="82"/>
      <c r="E12" s="333">
        <f>SUM('START HERE (2)'!H42)</f>
        <v>0</v>
      </c>
      <c r="F12" s="334"/>
      <c r="G12" s="80"/>
      <c r="H12" s="333">
        <f>SUM('START HERE (3)'!H42)</f>
        <v>0</v>
      </c>
      <c r="I12" s="334"/>
      <c r="J12" s="80"/>
      <c r="K12" s="327">
        <f>SUM('START HERE (4)'!H42)</f>
        <v>0</v>
      </c>
      <c r="L12" s="328"/>
      <c r="M12" s="80"/>
      <c r="N12" s="333">
        <f>SUM('START HERE (5)'!H42)</f>
        <v>0</v>
      </c>
      <c r="O12" s="334"/>
      <c r="P12" s="85"/>
      <c r="AF12" t="s">
        <v>92</v>
      </c>
      <c r="AG12">
        <v>59.868305999999997</v>
      </c>
      <c r="AP12" s="53"/>
      <c r="AQ12" s="53"/>
    </row>
    <row r="13" spans="1:43" s="53" customFormat="1" ht="20.25" customHeight="1">
      <c r="A13" s="86"/>
      <c r="B13" s="329"/>
      <c r="C13" s="330"/>
      <c r="D13" s="83"/>
      <c r="E13" s="329"/>
      <c r="F13" s="330"/>
      <c r="G13" s="81"/>
      <c r="H13" s="329"/>
      <c r="I13" s="330"/>
      <c r="J13" s="81"/>
      <c r="K13" s="329"/>
      <c r="L13" s="330"/>
      <c r="M13" s="81"/>
      <c r="N13" s="329"/>
      <c r="O13" s="330"/>
      <c r="P13" s="87"/>
      <c r="R13"/>
      <c r="S13"/>
      <c r="AF13" t="s">
        <v>85</v>
      </c>
      <c r="AG13">
        <v>1.4782040000000001</v>
      </c>
      <c r="AP13"/>
      <c r="AQ13"/>
    </row>
    <row r="14" spans="1:43" ht="20.25" customHeight="1" thickBot="1">
      <c r="A14" s="84"/>
      <c r="B14" s="331"/>
      <c r="C14" s="332"/>
      <c r="D14" s="82"/>
      <c r="E14" s="331"/>
      <c r="F14" s="332"/>
      <c r="G14" s="80"/>
      <c r="H14" s="331"/>
      <c r="I14" s="332"/>
      <c r="J14" s="80"/>
      <c r="K14" s="331"/>
      <c r="L14" s="332"/>
      <c r="M14" s="80"/>
      <c r="N14" s="331"/>
      <c r="O14" s="332"/>
      <c r="P14" s="85"/>
      <c r="AF14" t="s">
        <v>93</v>
      </c>
      <c r="AG14">
        <v>0.376</v>
      </c>
    </row>
    <row r="15" spans="1:43" ht="15.75" thickTop="1">
      <c r="A15" s="84"/>
      <c r="B15" s="78"/>
      <c r="C15" s="78"/>
      <c r="D15" s="78"/>
      <c r="E15" s="78"/>
      <c r="F15" s="78"/>
      <c r="G15" s="78"/>
      <c r="H15" s="78"/>
      <c r="I15" s="78"/>
      <c r="J15" s="78"/>
      <c r="K15" s="78"/>
      <c r="L15" s="78"/>
      <c r="M15" s="78"/>
      <c r="N15" s="78"/>
      <c r="O15" s="78"/>
      <c r="P15" s="85"/>
      <c r="AF15" t="s">
        <v>94</v>
      </c>
      <c r="AG15">
        <v>10.878033</v>
      </c>
    </row>
    <row r="16" spans="1:43" ht="15.75" thickBot="1">
      <c r="A16" s="84"/>
      <c r="B16" s="78"/>
      <c r="C16" s="78"/>
      <c r="D16" s="78"/>
      <c r="E16" s="78"/>
      <c r="F16" s="78"/>
      <c r="G16" s="78"/>
      <c r="H16" s="78"/>
      <c r="I16" s="78"/>
      <c r="J16" s="78"/>
      <c r="K16" s="78"/>
      <c r="L16" s="78"/>
      <c r="M16" s="78"/>
      <c r="N16" s="78"/>
      <c r="O16" s="78"/>
      <c r="P16" s="85"/>
      <c r="AF16" t="s">
        <v>95</v>
      </c>
      <c r="AG16">
        <v>4.2529079999999997</v>
      </c>
    </row>
    <row r="17" spans="1:43" ht="9" customHeight="1" thickTop="1">
      <c r="A17" s="84"/>
      <c r="B17" s="315"/>
      <c r="C17" s="316"/>
      <c r="D17" s="78"/>
      <c r="E17" s="315"/>
      <c r="F17" s="316"/>
      <c r="G17" s="78"/>
      <c r="H17" s="315"/>
      <c r="I17" s="316"/>
      <c r="J17" s="78"/>
      <c r="K17" s="359"/>
      <c r="L17" s="360"/>
      <c r="M17" s="78"/>
      <c r="N17" s="315"/>
      <c r="O17" s="316"/>
      <c r="P17" s="85"/>
      <c r="AF17" t="s">
        <v>96</v>
      </c>
      <c r="AG17">
        <v>1.3660859999999999</v>
      </c>
    </row>
    <row r="18" spans="1:43" ht="15.75" thickBot="1">
      <c r="A18" s="84"/>
      <c r="B18" s="317"/>
      <c r="C18" s="318"/>
      <c r="D18" s="78"/>
      <c r="E18" s="317"/>
      <c r="F18" s="318"/>
      <c r="G18" s="78"/>
      <c r="H18" s="317"/>
      <c r="I18" s="318"/>
      <c r="J18" s="78"/>
      <c r="K18" s="361"/>
      <c r="L18" s="362"/>
      <c r="M18" s="78"/>
      <c r="N18" s="317"/>
      <c r="O18" s="318"/>
      <c r="P18" s="85"/>
      <c r="AF18" t="s">
        <v>97</v>
      </c>
      <c r="AG18">
        <v>1.7772330000000001</v>
      </c>
    </row>
    <row r="19" spans="1:43" ht="19.5" customHeight="1" thickTop="1">
      <c r="A19" s="84"/>
      <c r="B19" s="363">
        <f>SUM(DEBT!E35)</f>
        <v>0</v>
      </c>
      <c r="C19" s="364"/>
      <c r="D19" s="82"/>
      <c r="E19" s="363">
        <f>SUM('PRECIOUS METALS'!E35:E36)</f>
        <v>0</v>
      </c>
      <c r="F19" s="364"/>
      <c r="G19" s="80"/>
      <c r="H19" s="363">
        <f>SUM(CHARITY!E35)</f>
        <v>0</v>
      </c>
      <c r="I19" s="364"/>
      <c r="J19" s="80"/>
      <c r="K19" s="369">
        <f>SUM(FAMILY!E35)</f>
        <v>0</v>
      </c>
      <c r="L19" s="370"/>
      <c r="M19" s="80"/>
      <c r="N19" s="363">
        <f>SUM(FUTURE!E35)</f>
        <v>0</v>
      </c>
      <c r="O19" s="364"/>
      <c r="P19" s="85"/>
      <c r="AF19" t="s">
        <v>86</v>
      </c>
      <c r="AG19">
        <v>1.3291310000000001</v>
      </c>
      <c r="AP19" s="53"/>
      <c r="AQ19" s="53"/>
    </row>
    <row r="20" spans="1:43" s="53" customFormat="1" ht="19.5" customHeight="1">
      <c r="A20" s="86"/>
      <c r="B20" s="365"/>
      <c r="C20" s="366"/>
      <c r="D20" s="83"/>
      <c r="E20" s="365"/>
      <c r="F20" s="366"/>
      <c r="G20" s="81"/>
      <c r="H20" s="365"/>
      <c r="I20" s="366"/>
      <c r="J20" s="81"/>
      <c r="K20" s="365"/>
      <c r="L20" s="366"/>
      <c r="M20" s="81"/>
      <c r="N20" s="365"/>
      <c r="O20" s="366"/>
      <c r="P20" s="87"/>
      <c r="AF20" t="s">
        <v>98</v>
      </c>
      <c r="AG20">
        <v>828.75672999999995</v>
      </c>
      <c r="AP20"/>
      <c r="AQ20"/>
    </row>
    <row r="21" spans="1:43" ht="19.5" customHeight="1" thickBot="1">
      <c r="A21" s="84"/>
      <c r="B21" s="367"/>
      <c r="C21" s="368"/>
      <c r="D21" s="82"/>
      <c r="E21" s="367"/>
      <c r="F21" s="368"/>
      <c r="G21" s="80"/>
      <c r="H21" s="367"/>
      <c r="I21" s="368"/>
      <c r="J21" s="80"/>
      <c r="K21" s="367"/>
      <c r="L21" s="368"/>
      <c r="M21" s="80"/>
      <c r="N21" s="367"/>
      <c r="O21" s="368"/>
      <c r="P21" s="85"/>
      <c r="AF21" t="s">
        <v>91</v>
      </c>
      <c r="AG21">
        <v>7.0353430000000001</v>
      </c>
    </row>
    <row r="22" spans="1:43" ht="15.75" thickTop="1">
      <c r="A22" s="84"/>
      <c r="B22" s="78"/>
      <c r="C22" s="78"/>
      <c r="D22" s="78"/>
      <c r="E22" s="78"/>
      <c r="F22" s="78"/>
      <c r="G22" s="78"/>
      <c r="H22" s="78"/>
      <c r="I22" s="78"/>
      <c r="J22" s="78"/>
      <c r="K22" s="78"/>
      <c r="L22" s="78"/>
      <c r="M22" s="78"/>
      <c r="N22" s="78"/>
      <c r="O22" s="78"/>
      <c r="P22" s="85"/>
      <c r="AF22" t="s">
        <v>99</v>
      </c>
      <c r="AG22">
        <v>3516.4836449999998</v>
      </c>
    </row>
    <row r="23" spans="1:43" ht="15.75" thickBot="1">
      <c r="A23" s="84"/>
      <c r="B23" s="78"/>
      <c r="C23" s="78"/>
      <c r="D23" s="78"/>
      <c r="E23" s="78"/>
      <c r="F23" s="78"/>
      <c r="G23" s="78"/>
      <c r="H23" s="78"/>
      <c r="I23" s="78"/>
      <c r="J23" s="78"/>
      <c r="K23" s="78"/>
      <c r="L23" s="78"/>
      <c r="M23" s="78"/>
      <c r="N23" s="78"/>
      <c r="O23" s="78"/>
      <c r="P23" s="85"/>
      <c r="AF23" t="s">
        <v>100</v>
      </c>
      <c r="AG23">
        <v>6.7590130000000004</v>
      </c>
    </row>
    <row r="24" spans="1:43" ht="9" customHeight="1" thickTop="1">
      <c r="A24" s="84"/>
      <c r="B24" s="351"/>
      <c r="C24" s="352"/>
      <c r="D24" s="78"/>
      <c r="E24" s="351"/>
      <c r="F24" s="352"/>
      <c r="G24" s="78"/>
      <c r="H24" s="351"/>
      <c r="I24" s="352"/>
      <c r="J24" s="78"/>
      <c r="K24" s="355"/>
      <c r="L24" s="356"/>
      <c r="M24" s="78"/>
      <c r="N24" s="351"/>
      <c r="O24" s="352"/>
      <c r="P24" s="85"/>
      <c r="AF24" s="53" t="s">
        <v>101</v>
      </c>
      <c r="AG24" s="53">
        <v>23.242189</v>
      </c>
    </row>
    <row r="25" spans="1:43" ht="15.75" thickBot="1">
      <c r="A25" s="84"/>
      <c r="B25" s="353"/>
      <c r="C25" s="354"/>
      <c r="D25" s="78"/>
      <c r="E25" s="353"/>
      <c r="F25" s="354"/>
      <c r="G25" s="78"/>
      <c r="H25" s="353"/>
      <c r="I25" s="354"/>
      <c r="J25" s="78"/>
      <c r="K25" s="357"/>
      <c r="L25" s="358"/>
      <c r="M25" s="78"/>
      <c r="N25" s="353"/>
      <c r="O25" s="354"/>
      <c r="P25" s="85"/>
      <c r="AF25" t="s">
        <v>102</v>
      </c>
      <c r="AG25">
        <v>6.7888520000000003</v>
      </c>
    </row>
    <row r="26" spans="1:43" ht="19.5" customHeight="1" thickTop="1">
      <c r="A26" s="84"/>
      <c r="B26" s="388" t="s">
        <v>79</v>
      </c>
      <c r="C26" s="389"/>
      <c r="D26" s="82"/>
      <c r="E26" s="388" t="s">
        <v>79</v>
      </c>
      <c r="F26" s="389"/>
      <c r="G26" s="80"/>
      <c r="H26" s="388"/>
      <c r="I26" s="394"/>
      <c r="J26" s="80"/>
      <c r="K26" s="397"/>
      <c r="L26" s="398"/>
      <c r="M26" s="80"/>
      <c r="N26" s="388"/>
      <c r="O26" s="394"/>
      <c r="P26" s="85"/>
      <c r="AF26" t="s">
        <v>82</v>
      </c>
      <c r="AG26">
        <v>0.90868499999999996</v>
      </c>
      <c r="AP26" s="53"/>
      <c r="AQ26" s="53"/>
    </row>
    <row r="27" spans="1:43" s="53" customFormat="1" ht="19.5" customHeight="1">
      <c r="A27" s="86"/>
      <c r="B27" s="390">
        <f>SUM(INVESTING!F25)</f>
        <v>0</v>
      </c>
      <c r="C27" s="391"/>
      <c r="D27" s="83"/>
      <c r="E27" s="390">
        <f>SUM(PROJECTIONS!F18)</f>
        <v>0</v>
      </c>
      <c r="F27" s="391"/>
      <c r="G27" s="81"/>
      <c r="H27" s="390"/>
      <c r="I27" s="395"/>
      <c r="J27" s="81"/>
      <c r="K27" s="390"/>
      <c r="L27" s="395"/>
      <c r="M27" s="81"/>
      <c r="N27" s="390"/>
      <c r="O27" s="395"/>
      <c r="P27" s="87"/>
      <c r="AF27" t="s">
        <v>103</v>
      </c>
      <c r="AG27">
        <v>7.8268180000000003</v>
      </c>
      <c r="AP27"/>
      <c r="AQ27"/>
    </row>
    <row r="28" spans="1:43" ht="19.5" customHeight="1" thickBot="1">
      <c r="A28" s="84"/>
      <c r="B28" s="392">
        <f>SUM(INVESTING!F26)</f>
        <v>0</v>
      </c>
      <c r="C28" s="393"/>
      <c r="D28" s="82"/>
      <c r="E28" s="392">
        <f>SUM(PROJECTIONS!F20)</f>
        <v>0</v>
      </c>
      <c r="F28" s="393"/>
      <c r="G28" s="80"/>
      <c r="H28" s="392"/>
      <c r="I28" s="396"/>
      <c r="J28" s="80"/>
      <c r="K28" s="392"/>
      <c r="L28" s="396"/>
      <c r="M28" s="80"/>
      <c r="N28" s="392"/>
      <c r="O28" s="396"/>
      <c r="P28" s="85"/>
      <c r="AF28" t="s">
        <v>104</v>
      </c>
      <c r="AG28">
        <v>305.31366000000003</v>
      </c>
    </row>
    <row r="29" spans="1:43" ht="15.75" thickTop="1">
      <c r="A29" s="377"/>
      <c r="B29" s="378"/>
      <c r="C29" s="378"/>
      <c r="D29" s="378"/>
      <c r="E29" s="378"/>
      <c r="F29" s="378"/>
      <c r="G29" s="378"/>
      <c r="H29" s="378"/>
      <c r="I29" s="378"/>
      <c r="J29" s="378"/>
      <c r="K29" s="378"/>
      <c r="L29" s="378"/>
      <c r="M29" s="378"/>
      <c r="N29" s="378"/>
      <c r="O29" s="378"/>
      <c r="P29" s="376"/>
      <c r="AF29" t="s">
        <v>105</v>
      </c>
      <c r="AG29">
        <v>122.678023</v>
      </c>
    </row>
    <row r="30" spans="1:43">
      <c r="A30" s="377"/>
      <c r="B30" s="378"/>
      <c r="C30" s="378"/>
      <c r="D30" s="378"/>
      <c r="E30" s="378"/>
      <c r="F30" s="378"/>
      <c r="G30" s="378"/>
      <c r="H30" s="378"/>
      <c r="I30" s="378"/>
      <c r="J30" s="378"/>
      <c r="K30" s="378"/>
      <c r="L30" s="378"/>
      <c r="M30" s="378"/>
      <c r="N30" s="378"/>
      <c r="O30" s="378"/>
      <c r="P30" s="376"/>
      <c r="AF30" t="s">
        <v>84</v>
      </c>
      <c r="AG30">
        <v>71.557050000000004</v>
      </c>
    </row>
    <row r="31" spans="1:43" ht="21.75" thickBot="1">
      <c r="A31" s="379"/>
      <c r="B31" s="380"/>
      <c r="C31" s="380"/>
      <c r="D31" s="380"/>
      <c r="E31" s="380"/>
      <c r="F31" s="380"/>
      <c r="G31" s="380"/>
      <c r="H31" s="380"/>
      <c r="I31" s="380"/>
      <c r="J31" s="380"/>
      <c r="K31" s="380"/>
      <c r="L31" s="380"/>
      <c r="M31" s="380"/>
      <c r="N31" s="380"/>
      <c r="O31" s="380"/>
      <c r="P31" s="381"/>
      <c r="AF31" s="53" t="s">
        <v>106</v>
      </c>
      <c r="AG31" s="53">
        <v>14100.906150000001</v>
      </c>
    </row>
    <row r="32" spans="1:43">
      <c r="AF32" t="s">
        <v>90</v>
      </c>
      <c r="AG32">
        <v>109.533137</v>
      </c>
    </row>
    <row r="33" spans="32:33">
      <c r="AF33" t="s">
        <v>107</v>
      </c>
      <c r="AG33">
        <v>386.29670099999998</v>
      </c>
    </row>
    <row r="34" spans="32:33">
      <c r="AF34" t="s">
        <v>108</v>
      </c>
      <c r="AG34">
        <v>1179.115147</v>
      </c>
    </row>
    <row r="35" spans="32:33">
      <c r="AF35" t="s">
        <v>109</v>
      </c>
      <c r="AG35">
        <v>0.30409199999999997</v>
      </c>
    </row>
    <row r="36" spans="32:33" ht="21">
      <c r="AF36" s="53" t="s">
        <v>110</v>
      </c>
      <c r="AG36" s="53">
        <v>1.407241</v>
      </c>
    </row>
    <row r="37" spans="32:33">
      <c r="AF37" t="s">
        <v>89</v>
      </c>
      <c r="AG37">
        <v>4.1734330000000002</v>
      </c>
    </row>
    <row r="38" spans="32:33">
      <c r="AF38" t="s">
        <v>111</v>
      </c>
      <c r="AG38">
        <v>36.712263</v>
      </c>
    </row>
    <row r="39" spans="32:33">
      <c r="AF39" t="s">
        <v>112</v>
      </c>
      <c r="AG39">
        <v>19.615926999999999</v>
      </c>
    </row>
    <row r="40" spans="32:33">
      <c r="AF40" t="s">
        <v>113</v>
      </c>
      <c r="AG40">
        <v>115.027958</v>
      </c>
    </row>
    <row r="41" spans="32:33">
      <c r="AF41" t="s">
        <v>114</v>
      </c>
      <c r="AG41">
        <v>1.559542</v>
      </c>
    </row>
    <row r="42" spans="32:33">
      <c r="AF42" t="s">
        <v>115</v>
      </c>
      <c r="AG42">
        <v>9.1733170000000008</v>
      </c>
    </row>
    <row r="43" spans="32:33">
      <c r="AF43" t="s">
        <v>116</v>
      </c>
      <c r="AG43">
        <v>0.38450000000000001</v>
      </c>
    </row>
    <row r="44" spans="32:33">
      <c r="AF44" t="s">
        <v>117</v>
      </c>
      <c r="AG44">
        <v>155.263588</v>
      </c>
    </row>
    <row r="45" spans="32:33">
      <c r="AF45" t="s">
        <v>118</v>
      </c>
      <c r="AG45">
        <v>50.797356999999998</v>
      </c>
    </row>
    <row r="46" spans="32:33">
      <c r="AF46" t="s">
        <v>119</v>
      </c>
      <c r="AG46">
        <v>3.9272960000000001</v>
      </c>
    </row>
    <row r="47" spans="32:33">
      <c r="AF47" t="s">
        <v>120</v>
      </c>
      <c r="AG47">
        <v>3.64</v>
      </c>
    </row>
    <row r="48" spans="32:33">
      <c r="AF48" t="s">
        <v>121</v>
      </c>
      <c r="AG48">
        <v>4.3532890000000002</v>
      </c>
    </row>
    <row r="49" spans="32:43">
      <c r="AF49" t="s">
        <v>122</v>
      </c>
      <c r="AG49">
        <v>64.090627999999995</v>
      </c>
    </row>
    <row r="50" spans="32:43">
      <c r="AF50" t="s">
        <v>123</v>
      </c>
      <c r="AG50">
        <v>3.75</v>
      </c>
    </row>
    <row r="51" spans="32:43">
      <c r="AF51" t="s">
        <v>87</v>
      </c>
      <c r="AG51">
        <v>1.3660859999999999</v>
      </c>
    </row>
    <row r="52" spans="32:43">
      <c r="AF52" t="s">
        <v>124</v>
      </c>
      <c r="AG52">
        <v>14.753648</v>
      </c>
      <c r="AQ52" s="77"/>
    </row>
    <row r="53" spans="32:43">
      <c r="AF53" t="s">
        <v>125</v>
      </c>
      <c r="AG53">
        <v>180.76056700000001</v>
      </c>
    </row>
    <row r="54" spans="32:43">
      <c r="AF54" t="s">
        <v>126</v>
      </c>
      <c r="AG54">
        <v>9.5675299999999996</v>
      </c>
    </row>
    <row r="55" spans="32:43">
      <c r="AF55" t="s">
        <v>88</v>
      </c>
      <c r="AG55">
        <v>0.99915500000000002</v>
      </c>
    </row>
    <row r="56" spans="32:43">
      <c r="AF56" t="s">
        <v>127</v>
      </c>
      <c r="AG56">
        <v>30.496711999999999</v>
      </c>
    </row>
    <row r="57" spans="32:43">
      <c r="AF57" t="s">
        <v>128</v>
      </c>
      <c r="AG57">
        <v>30.240734</v>
      </c>
    </row>
    <row r="58" spans="32:43">
      <c r="AF58" t="s">
        <v>129</v>
      </c>
      <c r="AG58">
        <v>6.7599960000000001</v>
      </c>
    </row>
    <row r="59" spans="32:43">
      <c r="AF59" t="s">
        <v>130</v>
      </c>
      <c r="AG59">
        <v>5.7652429999999999</v>
      </c>
    </row>
    <row r="60" spans="32:43">
      <c r="AF60" t="s">
        <v>131</v>
      </c>
      <c r="AG60">
        <v>3.6724999999999999</v>
      </c>
    </row>
    <row r="61" spans="32:43">
      <c r="AF61" t="s">
        <v>83</v>
      </c>
      <c r="AG61">
        <v>0.77485199999999999</v>
      </c>
    </row>
    <row r="62" spans="32:43">
      <c r="AF62" t="s">
        <v>132</v>
      </c>
      <c r="AG62">
        <v>9.9875000000000007</v>
      </c>
    </row>
    <row r="63" spans="32:43">
      <c r="AF63" t="s">
        <v>81</v>
      </c>
      <c r="AG63">
        <v>1</v>
      </c>
    </row>
    <row r="64" spans="32:43">
      <c r="AF64" t="s">
        <v>136</v>
      </c>
      <c r="AG64">
        <v>0</v>
      </c>
    </row>
  </sheetData>
  <mergeCells count="42">
    <mergeCell ref="A1:P5"/>
    <mergeCell ref="A29:P31"/>
    <mergeCell ref="E6:F7"/>
    <mergeCell ref="D6:D7"/>
    <mergeCell ref="E26:F26"/>
    <mergeCell ref="E27:F27"/>
    <mergeCell ref="E28:F28"/>
    <mergeCell ref="H26:I28"/>
    <mergeCell ref="K26:L28"/>
    <mergeCell ref="N26:O28"/>
    <mergeCell ref="B26:C26"/>
    <mergeCell ref="B27:C27"/>
    <mergeCell ref="B28:C28"/>
    <mergeCell ref="N10:O11"/>
    <mergeCell ref="B24:C25"/>
    <mergeCell ref="E24:F25"/>
    <mergeCell ref="B19:C21"/>
    <mergeCell ref="E19:F21"/>
    <mergeCell ref="H19:I21"/>
    <mergeCell ref="K19:L21"/>
    <mergeCell ref="N19:O21"/>
    <mergeCell ref="H24:I25"/>
    <mergeCell ref="K24:L25"/>
    <mergeCell ref="N24:O25"/>
    <mergeCell ref="K17:L18"/>
    <mergeCell ref="N17:O18"/>
    <mergeCell ref="B17:C18"/>
    <mergeCell ref="H6:I7"/>
    <mergeCell ref="B6:C7"/>
    <mergeCell ref="K12:L14"/>
    <mergeCell ref="N12:O14"/>
    <mergeCell ref="B10:C11"/>
    <mergeCell ref="E10:F11"/>
    <mergeCell ref="H10:I11"/>
    <mergeCell ref="K10:L11"/>
    <mergeCell ref="B8:E8"/>
    <mergeCell ref="J6:N7"/>
    <mergeCell ref="B12:C14"/>
    <mergeCell ref="E12:F14"/>
    <mergeCell ref="H12:I14"/>
    <mergeCell ref="E17:F18"/>
    <mergeCell ref="H17:I18"/>
  </mergeCells>
  <dataValidations disablePrompts="1" count="2">
    <dataValidation type="list" allowBlank="1" showInputMessage="1" showErrorMessage="1" sqref="Y12">
      <formula1>Live_Rates</formula1>
    </dataValidation>
    <dataValidation type="list" allowBlank="1" showInputMessage="1" showErrorMessage="1" sqref="B6:C7">
      <formula1>$AF$1:$AF$64</formula1>
    </dataValidation>
  </dataValidations>
  <hyperlinks>
    <hyperlink ref="F8" r:id="rId1" display="https://exceljet.net/excel-functions/excel-substitute-function"/>
  </hyperlinks>
  <pageMargins left="0.25" right="0.25" top="0.75" bottom="0.75" header="0.3" footer="0.3"/>
  <pageSetup orientation="landscape" horizontalDpi="4294967292"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2"/>
  <sheetViews>
    <sheetView showGridLines="0" showRowColHeaders="0" zoomScale="115" zoomScaleNormal="115" workbookViewId="0">
      <selection activeCell="AF14" sqref="AF14:AK14"/>
    </sheetView>
  </sheetViews>
  <sheetFormatPr defaultRowHeight="15"/>
  <cols>
    <col min="1" max="1" width="3.7109375" customWidth="1"/>
    <col min="2" max="2" width="12.85546875" customWidth="1"/>
    <col min="3" max="3" width="10.140625" customWidth="1"/>
    <col min="4" max="4" width="2" customWidth="1"/>
    <col min="5" max="5" width="12.85546875" customWidth="1"/>
    <col min="6" max="6" width="10" customWidth="1"/>
    <col min="7" max="7" width="1.85546875" customWidth="1"/>
    <col min="8" max="8" width="12.85546875" customWidth="1"/>
    <col min="9" max="9" width="10" customWidth="1"/>
    <col min="10" max="10" width="1.85546875" customWidth="1"/>
    <col min="11" max="11" width="12.85546875" customWidth="1"/>
    <col min="12" max="12" width="10" customWidth="1"/>
    <col min="13" max="13" width="1.85546875" customWidth="1"/>
    <col min="14" max="14" width="12.85546875" customWidth="1"/>
    <col min="15" max="15" width="10" customWidth="1"/>
    <col min="16" max="16" width="4.7109375" customWidth="1"/>
    <col min="30" max="30" width="22.28515625" bestFit="1" customWidth="1"/>
    <col min="31" max="31" width="14" bestFit="1" customWidth="1"/>
    <col min="32" max="32" width="14.42578125" customWidth="1"/>
    <col min="33" max="33" width="13.140625" customWidth="1"/>
    <col min="40" max="40" width="21" customWidth="1"/>
    <col min="41" max="41" width="14.5703125" customWidth="1"/>
  </cols>
  <sheetData>
    <row r="1" spans="1:41" ht="17.25" customHeight="1">
      <c r="A1" s="371"/>
      <c r="B1" s="372"/>
      <c r="C1" s="372"/>
      <c r="D1" s="372"/>
      <c r="E1" s="372"/>
      <c r="F1" s="372"/>
      <c r="G1" s="372"/>
      <c r="H1" s="372"/>
      <c r="I1" s="372"/>
      <c r="J1" s="372"/>
      <c r="K1" s="372"/>
      <c r="L1" s="372"/>
      <c r="M1" s="372"/>
      <c r="N1" s="372"/>
      <c r="O1" s="372"/>
      <c r="P1" s="373"/>
    </row>
    <row r="2" spans="1:41" ht="17.25" customHeight="1">
      <c r="A2" s="374"/>
      <c r="B2" s="375"/>
      <c r="C2" s="375"/>
      <c r="D2" s="375"/>
      <c r="E2" s="375"/>
      <c r="F2" s="375"/>
      <c r="G2" s="375"/>
      <c r="H2" s="375"/>
      <c r="I2" s="375"/>
      <c r="J2" s="375"/>
      <c r="K2" s="375"/>
      <c r="L2" s="375"/>
      <c r="M2" s="375"/>
      <c r="N2" s="375"/>
      <c r="O2" s="375"/>
      <c r="P2" s="376"/>
      <c r="AF2" t="s">
        <v>257</v>
      </c>
    </row>
    <row r="3" spans="1:41" ht="17.25" customHeight="1">
      <c r="A3" s="374"/>
      <c r="B3" s="375"/>
      <c r="C3" s="375"/>
      <c r="D3" s="375"/>
      <c r="E3" s="375"/>
      <c r="F3" s="375"/>
      <c r="G3" s="375"/>
      <c r="H3" s="375"/>
      <c r="I3" s="375"/>
      <c r="J3" s="375"/>
      <c r="K3" s="375"/>
      <c r="L3" s="375"/>
      <c r="M3" s="375"/>
      <c r="N3" s="375"/>
      <c r="O3" s="375"/>
      <c r="P3" s="376"/>
      <c r="AF3" t="s">
        <v>258</v>
      </c>
      <c r="AG3" s="314">
        <f>DASHBOARD!B12</f>
        <v>0</v>
      </c>
    </row>
    <row r="4" spans="1:41" ht="17.25" customHeight="1">
      <c r="A4" s="374"/>
      <c r="B4" s="375"/>
      <c r="C4" s="375"/>
      <c r="D4" s="375"/>
      <c r="E4" s="375"/>
      <c r="F4" s="375"/>
      <c r="G4" s="375"/>
      <c r="H4" s="375"/>
      <c r="I4" s="375"/>
      <c r="J4" s="375"/>
      <c r="K4" s="375"/>
      <c r="L4" s="375"/>
      <c r="M4" s="375"/>
      <c r="N4" s="375"/>
      <c r="O4" s="375"/>
      <c r="P4" s="376"/>
      <c r="AF4" t="s">
        <v>259</v>
      </c>
      <c r="AG4" s="314">
        <f>DASHBOARD!E12</f>
        <v>0</v>
      </c>
    </row>
    <row r="5" spans="1:41" ht="17.25" customHeight="1" thickBot="1">
      <c r="A5" s="374"/>
      <c r="B5" s="375"/>
      <c r="C5" s="375"/>
      <c r="D5" s="375"/>
      <c r="E5" s="375"/>
      <c r="F5" s="375"/>
      <c r="G5" s="375"/>
      <c r="H5" s="375"/>
      <c r="I5" s="375"/>
      <c r="J5" s="375"/>
      <c r="K5" s="375"/>
      <c r="L5" s="375"/>
      <c r="M5" s="375"/>
      <c r="N5" s="375"/>
      <c r="O5" s="375"/>
      <c r="P5" s="376"/>
      <c r="AF5" t="s">
        <v>260</v>
      </c>
      <c r="AG5" s="314">
        <f>DASHBOARD!H12</f>
        <v>0</v>
      </c>
    </row>
    <row r="6" spans="1:41" ht="17.25" customHeight="1" thickTop="1">
      <c r="A6" s="84"/>
      <c r="B6" s="399" t="str">
        <f>DASHBOARD!B6</f>
        <v>US Dollar</v>
      </c>
      <c r="C6" s="383"/>
      <c r="D6" s="386"/>
      <c r="E6" s="382">
        <f>DASHBOARD!E6</f>
        <v>1</v>
      </c>
      <c r="F6" s="383"/>
      <c r="G6" s="78"/>
      <c r="H6" s="319" t="s">
        <v>80</v>
      </c>
      <c r="I6" s="320"/>
      <c r="J6" s="345">
        <f>DASHBOARD!J6</f>
        <v>0</v>
      </c>
      <c r="K6" s="346"/>
      <c r="L6" s="346"/>
      <c r="M6" s="346"/>
      <c r="N6" s="347"/>
      <c r="O6" s="78"/>
      <c r="P6" s="85"/>
      <c r="AF6" t="s">
        <v>261</v>
      </c>
      <c r="AG6" s="314">
        <f>DASHBOARD!K12</f>
        <v>0</v>
      </c>
    </row>
    <row r="7" spans="1:41" ht="17.25" customHeight="1" thickBot="1">
      <c r="A7" s="84"/>
      <c r="B7" s="400"/>
      <c r="C7" s="385"/>
      <c r="D7" s="387"/>
      <c r="E7" s="384"/>
      <c r="F7" s="385"/>
      <c r="G7" s="78"/>
      <c r="H7" s="321"/>
      <c r="I7" s="322"/>
      <c r="J7" s="348"/>
      <c r="K7" s="349"/>
      <c r="L7" s="349"/>
      <c r="M7" s="349"/>
      <c r="N7" s="350"/>
      <c r="O7" s="78"/>
      <c r="P7" s="85"/>
      <c r="AF7" t="s">
        <v>262</v>
      </c>
      <c r="AG7" s="314">
        <f>DASHBOARD!N12</f>
        <v>0</v>
      </c>
    </row>
    <row r="8" spans="1:41" ht="17.25" customHeight="1" thickTop="1">
      <c r="A8" s="84"/>
      <c r="B8" s="78"/>
      <c r="C8" s="78"/>
      <c r="D8" s="78"/>
      <c r="E8" s="78"/>
      <c r="F8" s="78"/>
      <c r="G8" s="78"/>
      <c r="H8" s="78"/>
      <c r="I8" s="78"/>
      <c r="J8" s="78"/>
      <c r="K8" s="78"/>
      <c r="L8" s="78"/>
      <c r="M8" s="78"/>
      <c r="N8" s="78"/>
      <c r="O8" s="78"/>
      <c r="P8" s="85"/>
    </row>
    <row r="9" spans="1:41" ht="17.25" customHeight="1">
      <c r="A9" s="84"/>
      <c r="B9" s="78"/>
      <c r="C9" s="78"/>
      <c r="D9" s="78"/>
      <c r="E9" s="78"/>
      <c r="F9" s="78"/>
      <c r="G9" s="78"/>
      <c r="H9" s="78"/>
      <c r="I9" s="78"/>
      <c r="J9" s="78"/>
      <c r="K9" s="78"/>
      <c r="L9" s="78"/>
      <c r="M9" s="78"/>
      <c r="N9" s="78"/>
      <c r="O9" s="78"/>
      <c r="P9" s="85"/>
    </row>
    <row r="10" spans="1:41" ht="17.25" customHeight="1">
      <c r="A10" s="84"/>
      <c r="B10" s="78"/>
      <c r="C10" s="78"/>
      <c r="D10" s="78"/>
      <c r="E10" s="78"/>
      <c r="F10" s="78"/>
      <c r="G10" s="78"/>
      <c r="H10" s="78"/>
      <c r="I10" s="78"/>
      <c r="J10" s="78"/>
      <c r="K10" s="78"/>
      <c r="L10" s="78"/>
      <c r="M10" s="78"/>
      <c r="N10" s="78"/>
      <c r="O10" s="78"/>
      <c r="P10" s="85"/>
      <c r="AF10" s="312" t="s">
        <v>258</v>
      </c>
      <c r="AG10" s="312" t="s">
        <v>259</v>
      </c>
      <c r="AH10" s="312" t="s">
        <v>260</v>
      </c>
      <c r="AI10" s="312" t="s">
        <v>261</v>
      </c>
      <c r="AJ10" s="312" t="s">
        <v>262</v>
      </c>
    </row>
    <row r="11" spans="1:41" ht="17.25" customHeight="1">
      <c r="A11" s="84"/>
      <c r="B11" s="78"/>
      <c r="C11" s="78"/>
      <c r="D11" s="78"/>
      <c r="E11" s="78"/>
      <c r="F11" s="78"/>
      <c r="G11" s="78"/>
      <c r="H11" s="78"/>
      <c r="I11" s="78"/>
      <c r="J11" s="78"/>
      <c r="K11" s="78"/>
      <c r="L11" s="78"/>
      <c r="M11" s="78"/>
      <c r="N11" s="78"/>
      <c r="O11" s="78"/>
      <c r="P11" s="85"/>
      <c r="AF11" s="314">
        <f>DASHBOARD!B12</f>
        <v>0</v>
      </c>
      <c r="AG11" s="314">
        <f>DASHBOARD!E12</f>
        <v>0</v>
      </c>
      <c r="AH11" s="314">
        <f>DASHBOARD!H12</f>
        <v>0</v>
      </c>
      <c r="AI11" s="314">
        <f>DASHBOARD!K12</f>
        <v>0</v>
      </c>
      <c r="AJ11" s="314">
        <f>DASHBOARD!N12</f>
        <v>0</v>
      </c>
    </row>
    <row r="12" spans="1:41" ht="17.25" customHeight="1">
      <c r="A12" s="84"/>
      <c r="B12" s="78"/>
      <c r="C12" s="78"/>
      <c r="D12" s="78"/>
      <c r="E12" s="78"/>
      <c r="F12" s="78"/>
      <c r="G12" s="78"/>
      <c r="H12" s="78"/>
      <c r="I12" s="78"/>
      <c r="J12" s="78"/>
      <c r="K12" s="78"/>
      <c r="L12" s="78"/>
      <c r="M12" s="78"/>
      <c r="N12" s="78"/>
      <c r="O12" s="78"/>
      <c r="P12" s="85"/>
      <c r="AN12" s="53"/>
      <c r="AO12" s="53"/>
    </row>
    <row r="13" spans="1:41" s="53" customFormat="1" ht="17.25" customHeight="1">
      <c r="A13" s="86"/>
      <c r="B13" s="78"/>
      <c r="C13" s="78"/>
      <c r="D13" s="78"/>
      <c r="E13" s="78"/>
      <c r="F13" s="78"/>
      <c r="G13" s="78"/>
      <c r="H13" s="78"/>
      <c r="I13" s="78"/>
      <c r="J13" s="78"/>
      <c r="K13" s="78"/>
      <c r="L13" s="78"/>
      <c r="M13" s="78"/>
      <c r="N13" s="78"/>
      <c r="O13" s="78"/>
      <c r="P13" s="87"/>
      <c r="R13"/>
      <c r="S13"/>
      <c r="AF13" s="313" t="s">
        <v>263</v>
      </c>
      <c r="AG13" s="313" t="s">
        <v>264</v>
      </c>
      <c r="AH13" s="313" t="s">
        <v>265</v>
      </c>
      <c r="AI13" s="313" t="s">
        <v>266</v>
      </c>
      <c r="AJ13" s="313" t="s">
        <v>267</v>
      </c>
      <c r="AK13" s="313" t="s">
        <v>268</v>
      </c>
      <c r="AL13" s="313"/>
      <c r="AN13"/>
      <c r="AO13"/>
    </row>
    <row r="14" spans="1:41" ht="17.25" customHeight="1">
      <c r="A14" s="84"/>
      <c r="B14" s="78"/>
      <c r="C14" s="78"/>
      <c r="D14" s="78"/>
      <c r="E14" s="78"/>
      <c r="F14" s="78"/>
      <c r="G14" s="78"/>
      <c r="H14" s="78"/>
      <c r="I14" s="78"/>
      <c r="J14" s="78"/>
      <c r="K14" s="78"/>
      <c r="L14" s="78"/>
      <c r="M14" s="78"/>
      <c r="N14" s="78"/>
      <c r="O14" s="78"/>
      <c r="P14" s="85"/>
      <c r="AF14" s="314">
        <f>DASHBOARD!B19</f>
        <v>0</v>
      </c>
      <c r="AG14" s="314">
        <f>DASHBOARD!E19</f>
        <v>0</v>
      </c>
      <c r="AH14" s="314">
        <f>DASHBOARD!H19</f>
        <v>0</v>
      </c>
      <c r="AI14" s="314">
        <f>DASHBOARD!K19</f>
        <v>0</v>
      </c>
      <c r="AJ14" s="314">
        <f>DASHBOARD!N19</f>
        <v>0</v>
      </c>
      <c r="AK14" s="314">
        <f>DASHBOARD!B27</f>
        <v>0</v>
      </c>
    </row>
    <row r="15" spans="1:41" ht="17.25" customHeight="1">
      <c r="A15" s="84"/>
      <c r="B15" s="78"/>
      <c r="C15" s="78"/>
      <c r="D15" s="78"/>
      <c r="E15" s="78"/>
      <c r="F15" s="78"/>
      <c r="G15" s="78"/>
      <c r="H15" s="78"/>
      <c r="I15" s="78"/>
      <c r="J15" s="78"/>
      <c r="K15" s="78"/>
      <c r="L15" s="78"/>
      <c r="M15" s="78"/>
      <c r="N15" s="78"/>
      <c r="O15" s="78"/>
      <c r="P15" s="85"/>
    </row>
    <row r="16" spans="1:41" ht="17.25" customHeight="1">
      <c r="A16" s="84"/>
      <c r="B16" s="78"/>
      <c r="C16" s="78"/>
      <c r="D16" s="78"/>
      <c r="E16" s="78"/>
      <c r="F16" s="78"/>
      <c r="G16" s="78"/>
      <c r="H16" s="78"/>
      <c r="I16" s="78"/>
      <c r="J16" s="78"/>
      <c r="K16" s="78"/>
      <c r="L16" s="78"/>
      <c r="M16" s="78"/>
      <c r="N16" s="78"/>
      <c r="O16" s="78"/>
      <c r="P16" s="85"/>
    </row>
    <row r="17" spans="1:41" ht="17.25" customHeight="1">
      <c r="A17" s="84"/>
      <c r="B17" s="78"/>
      <c r="C17" s="78"/>
      <c r="D17" s="78"/>
      <c r="E17" s="78"/>
      <c r="F17" s="78"/>
      <c r="G17" s="78"/>
      <c r="H17" s="78"/>
      <c r="I17" s="78"/>
      <c r="J17" s="78"/>
      <c r="K17" s="78"/>
      <c r="L17" s="78"/>
      <c r="M17" s="78"/>
      <c r="N17" s="78"/>
      <c r="O17" s="78"/>
      <c r="P17" s="85"/>
    </row>
    <row r="18" spans="1:41" ht="17.25" customHeight="1">
      <c r="A18" s="84"/>
      <c r="B18" s="78"/>
      <c r="C18" s="78"/>
      <c r="D18" s="78"/>
      <c r="E18" s="78"/>
      <c r="F18" s="78"/>
      <c r="G18" s="78"/>
      <c r="H18" s="78"/>
      <c r="I18" s="78"/>
      <c r="J18" s="78"/>
      <c r="K18" s="78"/>
      <c r="L18" s="78"/>
      <c r="M18" s="78"/>
      <c r="N18" s="78"/>
      <c r="O18" s="78"/>
      <c r="P18" s="85"/>
    </row>
    <row r="19" spans="1:41" ht="17.25" customHeight="1">
      <c r="A19" s="84"/>
      <c r="B19" s="78"/>
      <c r="C19" s="78"/>
      <c r="D19" s="78"/>
      <c r="E19" s="78"/>
      <c r="F19" s="78"/>
      <c r="G19" s="78"/>
      <c r="H19" s="78"/>
      <c r="I19" s="78"/>
      <c r="J19" s="78"/>
      <c r="K19" s="78"/>
      <c r="L19" s="78"/>
      <c r="M19" s="78"/>
      <c r="N19" s="78"/>
      <c r="O19" s="78"/>
      <c r="P19" s="85"/>
      <c r="AN19" s="53"/>
      <c r="AO19" s="53"/>
    </row>
    <row r="20" spans="1:41" s="53" customFormat="1" ht="17.25" customHeight="1">
      <c r="A20" s="86"/>
      <c r="B20" s="78"/>
      <c r="C20" s="78"/>
      <c r="D20" s="78"/>
      <c r="E20" s="78"/>
      <c r="F20" s="78"/>
      <c r="G20" s="78"/>
      <c r="H20" s="78"/>
      <c r="I20" s="78"/>
      <c r="J20" s="78"/>
      <c r="K20" s="78"/>
      <c r="L20" s="78"/>
      <c r="M20" s="78"/>
      <c r="N20" s="78"/>
      <c r="O20" s="78"/>
      <c r="P20" s="87"/>
      <c r="AN20"/>
      <c r="AO20"/>
    </row>
    <row r="21" spans="1:41" ht="17.25" customHeight="1">
      <c r="A21" s="84"/>
      <c r="B21" s="78"/>
      <c r="C21" s="78"/>
      <c r="D21" s="78"/>
      <c r="E21" s="78"/>
      <c r="F21" s="78"/>
      <c r="G21" s="78"/>
      <c r="H21" s="78"/>
      <c r="I21" s="78"/>
      <c r="J21" s="78"/>
      <c r="K21" s="78"/>
      <c r="L21" s="78"/>
      <c r="M21" s="78"/>
      <c r="N21" s="78"/>
      <c r="O21" s="78"/>
      <c r="P21" s="85"/>
    </row>
    <row r="22" spans="1:41" ht="17.25" customHeight="1">
      <c r="A22" s="84"/>
      <c r="B22" s="78"/>
      <c r="C22" s="78"/>
      <c r="D22" s="78"/>
      <c r="E22" s="78"/>
      <c r="F22" s="78"/>
      <c r="G22" s="78"/>
      <c r="H22" s="78"/>
      <c r="I22" s="78"/>
      <c r="J22" s="78"/>
      <c r="K22" s="78"/>
      <c r="L22" s="78"/>
      <c r="M22" s="78"/>
      <c r="N22" s="78"/>
      <c r="O22" s="78"/>
      <c r="P22" s="85"/>
    </row>
    <row r="23" spans="1:41" ht="17.25" customHeight="1">
      <c r="A23" s="84"/>
      <c r="B23" s="78"/>
      <c r="C23" s="78"/>
      <c r="D23" s="78"/>
      <c r="E23" s="78"/>
      <c r="F23" s="78"/>
      <c r="G23" s="78"/>
      <c r="H23" s="78"/>
      <c r="I23" s="78"/>
      <c r="J23" s="78"/>
      <c r="K23" s="78"/>
      <c r="L23" s="78"/>
      <c r="M23" s="78"/>
      <c r="N23" s="78"/>
      <c r="O23" s="78"/>
      <c r="P23" s="85"/>
    </row>
    <row r="24" spans="1:41" ht="17.25" customHeight="1">
      <c r="A24" s="84"/>
      <c r="B24" s="78"/>
      <c r="C24" s="78"/>
      <c r="D24" s="78"/>
      <c r="E24" s="78"/>
      <c r="F24" s="78"/>
      <c r="G24" s="78"/>
      <c r="H24" s="78"/>
      <c r="I24" s="78"/>
      <c r="J24" s="78"/>
      <c r="K24" s="78"/>
      <c r="L24" s="78"/>
      <c r="M24" s="78"/>
      <c r="N24" s="78"/>
      <c r="O24" s="78"/>
      <c r="P24" s="85"/>
    </row>
    <row r="25" spans="1:41" ht="17.25" customHeight="1">
      <c r="A25" s="84"/>
      <c r="B25" s="78"/>
      <c r="C25" s="78"/>
      <c r="D25" s="78"/>
      <c r="E25" s="78"/>
      <c r="F25" s="78"/>
      <c r="G25" s="78"/>
      <c r="H25" s="78"/>
      <c r="I25" s="78"/>
      <c r="J25" s="78"/>
      <c r="K25" s="78"/>
      <c r="L25" s="78"/>
      <c r="M25" s="78"/>
      <c r="N25" s="78"/>
      <c r="O25" s="78"/>
      <c r="P25" s="85"/>
    </row>
    <row r="26" spans="1:41" ht="17.25" customHeight="1">
      <c r="A26" s="84"/>
      <c r="B26" s="78"/>
      <c r="C26" s="78"/>
      <c r="D26" s="78"/>
      <c r="E26" s="78"/>
      <c r="F26" s="78"/>
      <c r="G26" s="78"/>
      <c r="H26" s="78"/>
      <c r="I26" s="78"/>
      <c r="J26" s="78"/>
      <c r="K26" s="78"/>
      <c r="L26" s="78"/>
      <c r="M26" s="78"/>
      <c r="N26" s="78"/>
      <c r="O26" s="78"/>
      <c r="P26" s="85"/>
      <c r="AN26" s="53"/>
      <c r="AO26" s="53"/>
    </row>
    <row r="27" spans="1:41" s="53" customFormat="1" ht="17.25" customHeight="1">
      <c r="A27" s="86"/>
      <c r="B27" s="78"/>
      <c r="C27" s="78"/>
      <c r="D27" s="78"/>
      <c r="E27" s="78"/>
      <c r="F27" s="78"/>
      <c r="G27" s="78"/>
      <c r="H27" s="78"/>
      <c r="I27" s="78"/>
      <c r="J27" s="78"/>
      <c r="K27" s="78"/>
      <c r="L27" s="78"/>
      <c r="M27" s="78"/>
      <c r="N27" s="78"/>
      <c r="O27" s="78"/>
      <c r="P27" s="87"/>
      <c r="AN27"/>
      <c r="AO27"/>
    </row>
    <row r="28" spans="1:41" ht="17.25" customHeight="1">
      <c r="A28" s="84"/>
      <c r="B28" s="78"/>
      <c r="C28" s="78"/>
      <c r="D28" s="78"/>
      <c r="E28" s="78"/>
      <c r="F28" s="78"/>
      <c r="G28" s="78"/>
      <c r="H28" s="78"/>
      <c r="I28" s="78"/>
      <c r="J28" s="78"/>
      <c r="K28" s="78"/>
      <c r="L28" s="78"/>
      <c r="M28" s="78"/>
      <c r="N28" s="78"/>
      <c r="O28" s="78"/>
      <c r="P28" s="85"/>
    </row>
    <row r="29" spans="1:41" ht="17.25" customHeight="1">
      <c r="A29" s="377"/>
      <c r="B29" s="378"/>
      <c r="C29" s="378"/>
      <c r="D29" s="378"/>
      <c r="E29" s="378"/>
      <c r="F29" s="378"/>
      <c r="G29" s="378"/>
      <c r="H29" s="378"/>
      <c r="I29" s="378"/>
      <c r="J29" s="378"/>
      <c r="K29" s="378"/>
      <c r="L29" s="378"/>
      <c r="M29" s="378"/>
      <c r="N29" s="378"/>
      <c r="O29" s="378"/>
      <c r="P29" s="376"/>
    </row>
    <row r="30" spans="1:41" ht="17.25" customHeight="1">
      <c r="A30" s="377"/>
      <c r="B30" s="378"/>
      <c r="C30" s="378"/>
      <c r="D30" s="378"/>
      <c r="E30" s="378"/>
      <c r="F30" s="378"/>
      <c r="G30" s="378"/>
      <c r="H30" s="378"/>
      <c r="I30" s="378"/>
      <c r="J30" s="378"/>
      <c r="K30" s="378"/>
      <c r="L30" s="378"/>
      <c r="M30" s="378"/>
      <c r="N30" s="378"/>
      <c r="O30" s="378"/>
      <c r="P30" s="376"/>
    </row>
    <row r="31" spans="1:41" ht="17.25" customHeight="1" thickBot="1">
      <c r="A31" s="379"/>
      <c r="B31" s="380"/>
      <c r="C31" s="380"/>
      <c r="D31" s="380"/>
      <c r="E31" s="380"/>
      <c r="F31" s="380"/>
      <c r="G31" s="380"/>
      <c r="H31" s="380"/>
      <c r="I31" s="380"/>
      <c r="J31" s="380"/>
      <c r="K31" s="380"/>
      <c r="L31" s="380"/>
      <c r="M31" s="380"/>
      <c r="N31" s="380"/>
      <c r="O31" s="380"/>
      <c r="P31" s="381"/>
    </row>
    <row r="52" spans="41:41">
      <c r="AO52" s="77"/>
    </row>
  </sheetData>
  <mergeCells count="7">
    <mergeCell ref="A29:P31"/>
    <mergeCell ref="A1:P5"/>
    <mergeCell ref="B6:C7"/>
    <mergeCell ref="D6:D7"/>
    <mergeCell ref="E6:F7"/>
    <mergeCell ref="H6:I7"/>
    <mergeCell ref="J6:N7"/>
  </mergeCells>
  <dataValidations disablePrompts="1" count="1">
    <dataValidation type="list" allowBlank="1" showInputMessage="1" showErrorMessage="1" sqref="Y12">
      <formula1>Live_Rates</formula1>
    </dataValidation>
  </dataValidations>
  <pageMargins left="0.25" right="0.25" top="0.75" bottom="0.75" header="0.3" footer="0.3"/>
  <pageSetup orientation="landscape" horizontalDpi="4294967292"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1A9E74"/>
  </sheetPr>
  <dimension ref="B1:J48"/>
  <sheetViews>
    <sheetView showGridLines="0" showRowColHeaders="0" showWhiteSpace="0" zoomScale="115" zoomScaleNormal="115" zoomScalePageLayoutView="77" workbookViewId="0"/>
  </sheetViews>
  <sheetFormatPr defaultRowHeight="15"/>
  <cols>
    <col min="1" max="1" width="14.5703125" customWidth="1"/>
    <col min="2" max="2" width="16.28515625" style="1" customWidth="1"/>
    <col min="3" max="3" width="0.85546875" style="1" customWidth="1"/>
    <col min="4" max="4" width="9.42578125" customWidth="1"/>
    <col min="5" max="5" width="9.7109375" customWidth="1"/>
    <col min="6" max="6" width="2.140625" customWidth="1"/>
    <col min="7" max="7" width="21" customWidth="1"/>
    <col min="8" max="8" width="2.140625" customWidth="1"/>
    <col min="9" max="9" width="23.42578125" customWidth="1"/>
  </cols>
  <sheetData>
    <row r="1" spans="2:10">
      <c r="B1" s="401"/>
      <c r="C1" s="402"/>
      <c r="D1" s="402"/>
      <c r="E1" s="402"/>
      <c r="F1" s="402"/>
      <c r="G1" s="402"/>
      <c r="H1" s="402"/>
      <c r="I1" s="402"/>
    </row>
    <row r="2" spans="2:10">
      <c r="B2" s="402"/>
      <c r="C2" s="402"/>
      <c r="D2" s="402"/>
      <c r="E2" s="402"/>
      <c r="F2" s="402"/>
      <c r="G2" s="402"/>
      <c r="H2" s="402"/>
      <c r="I2" s="402"/>
    </row>
    <row r="3" spans="2:10">
      <c r="B3" s="402"/>
      <c r="C3" s="402"/>
      <c r="D3" s="402"/>
      <c r="E3" s="402"/>
      <c r="F3" s="402"/>
      <c r="G3" s="402"/>
      <c r="H3" s="402"/>
      <c r="I3" s="402"/>
    </row>
    <row r="4" spans="2:10">
      <c r="B4" s="402"/>
      <c r="C4" s="402"/>
      <c r="D4" s="402"/>
      <c r="E4" s="402"/>
      <c r="F4" s="402"/>
      <c r="G4" s="402"/>
      <c r="H4" s="402"/>
      <c r="I4" s="402"/>
    </row>
    <row r="6" spans="2:10">
      <c r="I6" s="6"/>
    </row>
    <row r="8" spans="2:10">
      <c r="G8" s="3"/>
      <c r="I8" s="3"/>
    </row>
    <row r="9" spans="2:10" ht="18">
      <c r="B9" s="403" t="s">
        <v>133</v>
      </c>
      <c r="C9" s="55"/>
      <c r="D9" s="405" t="s">
        <v>135</v>
      </c>
      <c r="E9" s="405" t="s">
        <v>134</v>
      </c>
      <c r="F9" s="56"/>
      <c r="G9" s="405" t="str">
        <f>(DASHBOARD!B6)</f>
        <v>US Dollar</v>
      </c>
      <c r="H9" s="408"/>
      <c r="I9" s="408"/>
    </row>
    <row r="10" spans="2:10" ht="18">
      <c r="B10" s="404"/>
      <c r="C10" s="55"/>
      <c r="D10" s="406"/>
      <c r="E10" s="406"/>
      <c r="F10" s="56"/>
      <c r="G10" s="409"/>
      <c r="H10" s="408"/>
      <c r="I10" s="408"/>
      <c r="J10" s="52"/>
    </row>
    <row r="11" spans="2:10" ht="6" customHeight="1">
      <c r="B11" s="2"/>
      <c r="C11" s="2"/>
      <c r="I11" s="3"/>
    </row>
    <row r="12" spans="2:10" ht="16.5" customHeight="1">
      <c r="B12" s="7">
        <v>250</v>
      </c>
      <c r="C12" s="4"/>
      <c r="D12" s="29">
        <v>0</v>
      </c>
      <c r="E12" s="8"/>
      <c r="F12" s="8"/>
      <c r="G12" s="13">
        <f>SUM(B12*D12*E14)*DASHBOARD!E6</f>
        <v>0</v>
      </c>
      <c r="H12" s="8"/>
      <c r="I12" s="8" t="s">
        <v>23</v>
      </c>
    </row>
    <row r="13" spans="2:10" ht="16.5">
      <c r="B13" s="9">
        <v>500</v>
      </c>
      <c r="C13" s="5"/>
      <c r="D13" s="29">
        <v>0</v>
      </c>
      <c r="E13" s="10"/>
      <c r="F13" s="10"/>
      <c r="G13" s="14">
        <f>SUM(B13*D13*E14)*DASHBOARD!E6</f>
        <v>0</v>
      </c>
      <c r="H13" s="10"/>
      <c r="I13" s="10" t="s">
        <v>23</v>
      </c>
    </row>
    <row r="14" spans="2:10" ht="16.5">
      <c r="B14" s="7">
        <v>1000</v>
      </c>
      <c r="C14" s="4"/>
      <c r="D14" s="29">
        <v>0</v>
      </c>
      <c r="E14" s="72">
        <v>0</v>
      </c>
      <c r="F14" s="8"/>
      <c r="G14" s="13">
        <f>SUM(B14*D14*E14)*DASHBOARD!E6</f>
        <v>0</v>
      </c>
      <c r="H14" s="8"/>
      <c r="I14" s="8" t="s">
        <v>23</v>
      </c>
    </row>
    <row r="15" spans="2:10" ht="16.5">
      <c r="B15" s="9">
        <v>5000</v>
      </c>
      <c r="C15" s="5"/>
      <c r="D15" s="29">
        <v>0</v>
      </c>
      <c r="E15" s="10" t="s">
        <v>23</v>
      </c>
      <c r="F15" s="10"/>
      <c r="G15" s="14">
        <f>SUM(B15*D15*E14)*DASHBOARD!E6</f>
        <v>0</v>
      </c>
      <c r="H15" s="10"/>
      <c r="I15" s="10" t="s">
        <v>23</v>
      </c>
    </row>
    <row r="16" spans="2:10" ht="17.25" customHeight="1">
      <c r="B16" s="7">
        <v>10000</v>
      </c>
      <c r="C16" s="4"/>
      <c r="D16" s="29">
        <v>0</v>
      </c>
      <c r="E16" s="8"/>
      <c r="F16" s="8"/>
      <c r="G16" s="13">
        <f>SUM(B16*D16*E14)*DASHBOARD!E6</f>
        <v>0</v>
      </c>
      <c r="H16" s="8"/>
      <c r="I16" s="8" t="s">
        <v>23</v>
      </c>
    </row>
    <row r="17" spans="2:9" ht="16.5" customHeight="1">
      <c r="B17" s="9">
        <v>25000</v>
      </c>
      <c r="C17" s="5"/>
      <c r="D17" s="29">
        <v>0</v>
      </c>
      <c r="E17" s="10"/>
      <c r="F17" s="10"/>
      <c r="G17" s="14">
        <f>SUM(B17*D17*E14)*DASHBOARD!E6</f>
        <v>0</v>
      </c>
      <c r="H17" s="10"/>
      <c r="I17" s="10" t="s">
        <v>23</v>
      </c>
    </row>
    <row r="18" spans="2:9" ht="16.5" customHeight="1">
      <c r="B18" s="4"/>
      <c r="C18" s="4"/>
      <c r="D18" s="8"/>
      <c r="E18" s="15"/>
      <c r="F18" s="17"/>
      <c r="G18" s="67" t="s">
        <v>23</v>
      </c>
      <c r="H18" s="8"/>
      <c r="I18" s="73">
        <f>SUM(G12:G17)</f>
        <v>0</v>
      </c>
    </row>
    <row r="19" spans="2:9" ht="16.5" customHeight="1">
      <c r="B19" s="9">
        <v>250</v>
      </c>
      <c r="C19" s="5"/>
      <c r="D19" s="29">
        <v>0</v>
      </c>
      <c r="E19" s="10"/>
      <c r="F19" s="10"/>
      <c r="G19" s="14">
        <f>SUM(B19*D19*E21)*DASHBOARD!E6</f>
        <v>0</v>
      </c>
      <c r="H19" s="10"/>
      <c r="I19" s="10"/>
    </row>
    <row r="20" spans="2:9" ht="16.5" customHeight="1">
      <c r="B20" s="7">
        <v>500</v>
      </c>
      <c r="C20" s="4"/>
      <c r="D20" s="29">
        <v>0</v>
      </c>
      <c r="E20" s="8"/>
      <c r="F20" s="8"/>
      <c r="G20" s="13">
        <f>SUM(B20*D20*E21)*DASHBOARD!E6</f>
        <v>0</v>
      </c>
      <c r="H20" s="8"/>
      <c r="I20" s="8"/>
    </row>
    <row r="21" spans="2:9" ht="16.5" customHeight="1">
      <c r="B21" s="9">
        <v>1000</v>
      </c>
      <c r="C21" s="5"/>
      <c r="D21" s="29">
        <v>0</v>
      </c>
      <c r="E21" s="72">
        <v>0</v>
      </c>
      <c r="F21" s="10"/>
      <c r="G21" s="14">
        <f>SUM(B21*D21*E21)*DASHBOARD!E6</f>
        <v>0</v>
      </c>
      <c r="H21" s="10"/>
      <c r="I21" s="10"/>
    </row>
    <row r="22" spans="2:9" ht="16.5" customHeight="1">
      <c r="B22" s="7">
        <v>5000</v>
      </c>
      <c r="C22" s="4"/>
      <c r="D22" s="29">
        <v>0</v>
      </c>
      <c r="E22" s="8" t="s">
        <v>23</v>
      </c>
      <c r="F22" s="8"/>
      <c r="G22" s="13">
        <f>SUM(B22*D22*E21)*DASHBOARD!E6</f>
        <v>0</v>
      </c>
      <c r="H22" s="8"/>
      <c r="I22" s="8"/>
    </row>
    <row r="23" spans="2:9" ht="16.5" customHeight="1">
      <c r="B23" s="9">
        <v>10000</v>
      </c>
      <c r="C23" s="5"/>
      <c r="D23" s="29">
        <v>0</v>
      </c>
      <c r="E23" s="10"/>
      <c r="F23" s="10"/>
      <c r="G23" s="14">
        <f>SUM(B23*D23*E21)*DASHBOARD!E6</f>
        <v>0</v>
      </c>
      <c r="H23" s="10"/>
      <c r="I23" s="10"/>
    </row>
    <row r="24" spans="2:9" ht="16.5" customHeight="1">
      <c r="B24" s="7">
        <v>25000</v>
      </c>
      <c r="C24" s="4"/>
      <c r="D24" s="29">
        <v>0</v>
      </c>
      <c r="E24" s="8"/>
      <c r="F24" s="8"/>
      <c r="G24" s="13">
        <f>SUM(B24*D24*E21)*DASHBOARD!E6</f>
        <v>0</v>
      </c>
      <c r="H24" s="8"/>
      <c r="I24" s="8"/>
    </row>
    <row r="25" spans="2:9" ht="16.5" customHeight="1">
      <c r="B25" s="5"/>
      <c r="C25" s="5"/>
      <c r="D25" s="10"/>
      <c r="E25" s="10" t="s">
        <v>23</v>
      </c>
      <c r="F25" s="10"/>
      <c r="G25" s="10"/>
      <c r="H25" s="10"/>
      <c r="I25" s="74">
        <f>SUM(G19:G24)</f>
        <v>0</v>
      </c>
    </row>
    <row r="26" spans="2:9" ht="16.5" customHeight="1">
      <c r="B26" s="7">
        <v>250</v>
      </c>
      <c r="C26" s="4"/>
      <c r="D26" s="29">
        <v>0</v>
      </c>
      <c r="E26" s="8"/>
      <c r="F26" s="8"/>
      <c r="G26" s="13">
        <f>SUM(B26*D26*E28)*DASHBOARD!E6</f>
        <v>0</v>
      </c>
      <c r="H26" s="8"/>
      <c r="I26" s="8"/>
    </row>
    <row r="27" spans="2:9" ht="16.5" customHeight="1">
      <c r="B27" s="9">
        <v>500</v>
      </c>
      <c r="C27" s="5"/>
      <c r="D27" s="29">
        <v>0</v>
      </c>
      <c r="E27" s="10"/>
      <c r="F27" s="10"/>
      <c r="G27" s="14">
        <f>SUM(B27*D27*E28)*DASHBOARD!E6</f>
        <v>0</v>
      </c>
      <c r="H27" s="10"/>
      <c r="I27" s="10"/>
    </row>
    <row r="28" spans="2:9" ht="16.5" customHeight="1">
      <c r="B28" s="7">
        <v>1000</v>
      </c>
      <c r="C28" s="4"/>
      <c r="D28" s="29">
        <v>0</v>
      </c>
      <c r="E28" s="72">
        <v>0</v>
      </c>
      <c r="F28" s="8"/>
      <c r="G28" s="13">
        <f>SUM(B28*D28*E28)*DASHBOARD!E6</f>
        <v>0</v>
      </c>
      <c r="H28" s="8"/>
      <c r="I28" s="8"/>
    </row>
    <row r="29" spans="2:9" ht="16.5" customHeight="1">
      <c r="B29" s="9">
        <v>5000</v>
      </c>
      <c r="C29" s="5"/>
      <c r="D29" s="29">
        <v>0</v>
      </c>
      <c r="E29" s="10" t="s">
        <v>23</v>
      </c>
      <c r="F29" s="10"/>
      <c r="G29" s="14">
        <f>SUM(B29*D29*E28)*DASHBOARD!E6</f>
        <v>0</v>
      </c>
      <c r="H29" s="10"/>
      <c r="I29" s="10"/>
    </row>
    <row r="30" spans="2:9" ht="16.5" customHeight="1">
      <c r="B30" s="7">
        <v>10000</v>
      </c>
      <c r="C30" s="4"/>
      <c r="D30" s="29">
        <v>0</v>
      </c>
      <c r="E30" s="8"/>
      <c r="F30" s="8"/>
      <c r="G30" s="13">
        <f>SUM(B30*D30*E28)*DASHBOARD!E6</f>
        <v>0</v>
      </c>
      <c r="H30" s="8"/>
      <c r="I30" s="8"/>
    </row>
    <row r="31" spans="2:9" ht="16.5" customHeight="1">
      <c r="B31" s="9">
        <v>25000</v>
      </c>
      <c r="C31" s="5"/>
      <c r="D31" s="29">
        <v>0</v>
      </c>
      <c r="E31" s="10"/>
      <c r="F31" s="10"/>
      <c r="G31" s="14">
        <f>SUM(B31*D31*E28)*DASHBOARD!E6</f>
        <v>0</v>
      </c>
      <c r="H31" s="10"/>
      <c r="I31" s="10"/>
    </row>
    <row r="32" spans="2:9" ht="16.5" customHeight="1">
      <c r="B32" s="4"/>
      <c r="C32" s="4"/>
      <c r="D32" s="8"/>
      <c r="E32" s="11" t="s">
        <v>23</v>
      </c>
      <c r="F32" s="12"/>
      <c r="G32" s="8"/>
      <c r="H32" s="8"/>
      <c r="I32" s="73">
        <f>SUM(G26:G31)</f>
        <v>0</v>
      </c>
    </row>
    <row r="33" spans="2:9" ht="16.5" customHeight="1">
      <c r="B33" s="9">
        <v>250</v>
      </c>
      <c r="C33" s="5"/>
      <c r="D33" s="29">
        <v>0</v>
      </c>
      <c r="E33" s="10"/>
      <c r="F33" s="10"/>
      <c r="G33" s="14">
        <f>SUM(B33*D33*E35)*DASHBOARD!E6</f>
        <v>0</v>
      </c>
      <c r="H33" s="10"/>
      <c r="I33" s="10"/>
    </row>
    <row r="34" spans="2:9" ht="16.5" customHeight="1">
      <c r="B34" s="7">
        <v>500</v>
      </c>
      <c r="C34" s="4"/>
      <c r="D34" s="29">
        <v>0</v>
      </c>
      <c r="E34" s="8"/>
      <c r="F34" s="8"/>
      <c r="G34" s="13">
        <f>SUM(B34*D34*E35)*DASHBOARD!E6</f>
        <v>0</v>
      </c>
      <c r="H34" s="8"/>
      <c r="I34" s="8"/>
    </row>
    <row r="35" spans="2:9" ht="15.75" customHeight="1">
      <c r="B35" s="9">
        <v>1000</v>
      </c>
      <c r="C35" s="5"/>
      <c r="D35" s="29">
        <v>0</v>
      </c>
      <c r="E35" s="72">
        <v>0</v>
      </c>
      <c r="F35" s="10"/>
      <c r="G35" s="14">
        <f>SUM(B35*D35*E35)*DASHBOARD!E6</f>
        <v>0</v>
      </c>
      <c r="H35" s="10"/>
      <c r="I35" s="10"/>
    </row>
    <row r="36" spans="2:9" ht="15.75" customHeight="1">
      <c r="B36" s="7">
        <v>5000</v>
      </c>
      <c r="C36" s="4"/>
      <c r="D36" s="29">
        <v>0</v>
      </c>
      <c r="E36" s="8" t="s">
        <v>23</v>
      </c>
      <c r="F36" s="8"/>
      <c r="G36" s="13">
        <f>SUM(B36*D36*E35)*DASHBOARD!E6</f>
        <v>0</v>
      </c>
      <c r="H36" s="8"/>
      <c r="I36" s="8"/>
    </row>
    <row r="37" spans="2:9" ht="15.75" customHeight="1">
      <c r="B37" s="9">
        <v>10000</v>
      </c>
      <c r="C37" s="5"/>
      <c r="D37" s="29">
        <v>0</v>
      </c>
      <c r="E37" s="10"/>
      <c r="F37" s="10"/>
      <c r="G37" s="14">
        <f>SUM(B37*D37*E35)*DASHBOARD!E6</f>
        <v>0</v>
      </c>
      <c r="H37" s="10"/>
      <c r="I37" s="10"/>
    </row>
    <row r="38" spans="2:9" ht="15.75" customHeight="1">
      <c r="B38" s="7">
        <v>25000</v>
      </c>
      <c r="C38" s="4"/>
      <c r="D38" s="29">
        <v>0</v>
      </c>
      <c r="E38" s="8"/>
      <c r="F38" s="8"/>
      <c r="G38" s="13">
        <f>SUM(B38*D38*E35)</f>
        <v>0</v>
      </c>
      <c r="H38" s="8"/>
      <c r="I38" s="8"/>
    </row>
    <row r="39" spans="2:9" ht="15.75" customHeight="1">
      <c r="B39" s="5"/>
      <c r="C39" s="5"/>
      <c r="D39" s="10"/>
      <c r="E39" s="10" t="s">
        <v>23</v>
      </c>
      <c r="F39" s="10"/>
      <c r="G39" s="10" t="s">
        <v>23</v>
      </c>
      <c r="H39" s="10"/>
      <c r="I39" s="74">
        <f>SUM(G33:G38)</f>
        <v>0</v>
      </c>
    </row>
    <row r="40" spans="2:9" ht="15.75" customHeight="1">
      <c r="B40" s="4"/>
      <c r="C40" s="4"/>
      <c r="D40" s="8"/>
      <c r="E40" s="8"/>
      <c r="F40" s="8"/>
      <c r="G40" s="8"/>
      <c r="H40" s="8"/>
      <c r="I40" s="8"/>
    </row>
    <row r="41" spans="2:9" ht="15.75" customHeight="1">
      <c r="B41" s="5"/>
      <c r="C41" s="5"/>
      <c r="D41" s="10"/>
      <c r="E41" s="10"/>
      <c r="F41" s="10"/>
      <c r="G41" s="10"/>
      <c r="H41" s="10"/>
      <c r="I41" s="10"/>
    </row>
    <row r="42" spans="2:9" ht="20.25" customHeight="1">
      <c r="B42" s="69"/>
      <c r="C42" s="69"/>
      <c r="D42" s="70"/>
      <c r="E42" s="71"/>
      <c r="F42" s="71"/>
      <c r="G42" s="68" t="s">
        <v>0</v>
      </c>
      <c r="H42" s="407">
        <f>SUM(I25,I32,I39,I18)</f>
        <v>0</v>
      </c>
      <c r="I42" s="407"/>
    </row>
    <row r="43" spans="2:9" ht="17.25" customHeight="1">
      <c r="B43" s="5"/>
      <c r="C43" s="5"/>
      <c r="D43" s="10"/>
      <c r="E43" s="10"/>
      <c r="F43" s="10"/>
      <c r="G43" s="10"/>
      <c r="H43" s="10"/>
      <c r="I43" s="10"/>
    </row>
    <row r="44" spans="2:9" ht="17.25" customHeight="1">
      <c r="B44" s="4"/>
      <c r="C44" s="4"/>
      <c r="D44" s="8"/>
      <c r="E44" s="8"/>
      <c r="F44" s="8"/>
      <c r="G44" s="8"/>
      <c r="H44" s="8"/>
      <c r="I44" s="8"/>
    </row>
    <row r="45" spans="2:9" ht="17.25" customHeight="1">
      <c r="B45" s="5"/>
      <c r="C45" s="5"/>
      <c r="D45" s="10"/>
      <c r="E45" s="10"/>
      <c r="F45" s="10"/>
      <c r="G45" s="10" t="s">
        <v>1</v>
      </c>
      <c r="H45" s="10"/>
      <c r="I45" s="30"/>
    </row>
    <row r="46" spans="2:9" ht="17.25" customHeight="1">
      <c r="B46" s="4"/>
      <c r="C46" s="4"/>
      <c r="D46" s="8"/>
      <c r="E46" s="8"/>
      <c r="F46" s="8"/>
      <c r="G46" s="8"/>
      <c r="H46" s="8"/>
      <c r="I46" s="8"/>
    </row>
    <row r="47" spans="2:9" ht="17.25" customHeight="1">
      <c r="B47" s="5"/>
      <c r="C47" s="5"/>
      <c r="D47" s="10"/>
      <c r="E47" s="10"/>
      <c r="F47" s="10"/>
      <c r="G47" s="5"/>
      <c r="H47" s="5"/>
      <c r="I47" s="10"/>
    </row>
    <row r="48" spans="2:9" ht="17.25" customHeight="1">
      <c r="B48" s="4"/>
      <c r="C48" s="4"/>
      <c r="D48" s="8"/>
      <c r="E48" s="8"/>
      <c r="F48" s="8"/>
      <c r="G48" s="8"/>
      <c r="H48" s="8"/>
      <c r="I48" s="8"/>
    </row>
  </sheetData>
  <sheetProtection password="ED26" sheet="1" objects="1" scenarios="1"/>
  <mergeCells count="6">
    <mergeCell ref="B1:I4"/>
    <mergeCell ref="B9:B10"/>
    <mergeCell ref="D9:D10"/>
    <mergeCell ref="E9:E10"/>
    <mergeCell ref="H42:I42"/>
    <mergeCell ref="G9:I10"/>
  </mergeCells>
  <printOptions horizontalCentered="1" verticalCentered="1"/>
  <pageMargins left="0" right="0" top="0" bottom="0" header="0" footer="0"/>
  <pageSetup orientation="portrait" horizont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00000"/>
  </sheetPr>
  <dimension ref="A1:F49"/>
  <sheetViews>
    <sheetView showGridLines="0" showRowColHeaders="0" showWhiteSpace="0" zoomScale="130" zoomScaleNormal="130" zoomScalePageLayoutView="77" workbookViewId="0"/>
  </sheetViews>
  <sheetFormatPr defaultRowHeight="15"/>
  <cols>
    <col min="1" max="1" width="3.42578125" style="18" customWidth="1"/>
    <col min="2" max="2" width="31.7109375" style="2" customWidth="1"/>
    <col min="3" max="3" width="16" customWidth="1"/>
    <col min="4" max="4" width="18.28515625" customWidth="1"/>
    <col min="5" max="5" width="20" customWidth="1"/>
    <col min="6" max="6" width="3.28515625" style="18" customWidth="1"/>
  </cols>
  <sheetData>
    <row r="1" spans="1:5">
      <c r="A1" s="21"/>
      <c r="B1" s="416"/>
      <c r="C1" s="416"/>
      <c r="D1" s="416"/>
      <c r="E1" s="416"/>
    </row>
    <row r="2" spans="1:5">
      <c r="A2" s="21"/>
      <c r="B2" s="416"/>
      <c r="C2" s="416"/>
      <c r="D2" s="416"/>
      <c r="E2" s="416"/>
    </row>
    <row r="3" spans="1:5">
      <c r="A3" s="21"/>
      <c r="B3" s="416"/>
      <c r="C3" s="416"/>
      <c r="D3" s="416"/>
      <c r="E3" s="416"/>
    </row>
    <row r="4" spans="1:5">
      <c r="A4" s="21"/>
      <c r="B4" s="416"/>
      <c r="C4" s="416"/>
      <c r="D4" s="416"/>
      <c r="E4" s="416"/>
    </row>
    <row r="5" spans="1:5">
      <c r="A5" s="21"/>
      <c r="B5" s="416"/>
      <c r="C5" s="416"/>
      <c r="D5" s="416"/>
      <c r="E5" s="416"/>
    </row>
    <row r="6" spans="1:5">
      <c r="A6" s="21"/>
      <c r="B6" s="416"/>
      <c r="C6" s="416"/>
      <c r="D6" s="416"/>
      <c r="E6" s="416"/>
    </row>
    <row r="7" spans="1:5">
      <c r="A7" s="21"/>
      <c r="B7" s="416"/>
      <c r="C7" s="416"/>
      <c r="D7" s="416"/>
      <c r="E7" s="416"/>
    </row>
    <row r="8" spans="1:5">
      <c r="A8" s="21"/>
      <c r="B8" s="416"/>
      <c r="C8" s="416"/>
      <c r="D8" s="416"/>
      <c r="E8" s="416"/>
    </row>
    <row r="9" spans="1:5">
      <c r="A9" s="21"/>
      <c r="B9" s="416"/>
      <c r="C9" s="416"/>
      <c r="D9" s="416"/>
      <c r="E9" s="416"/>
    </row>
    <row r="10" spans="1:5">
      <c r="A10" s="21"/>
      <c r="B10" s="416"/>
      <c r="C10" s="416"/>
      <c r="D10" s="416"/>
      <c r="E10" s="416"/>
    </row>
    <row r="11" spans="1:5">
      <c r="A11" s="21"/>
      <c r="B11" s="416"/>
      <c r="C11" s="416"/>
      <c r="D11" s="416"/>
      <c r="E11" s="416"/>
    </row>
    <row r="12" spans="1:5">
      <c r="A12" s="21"/>
      <c r="B12" s="416"/>
      <c r="C12" s="416"/>
      <c r="D12" s="416"/>
      <c r="E12" s="416"/>
    </row>
    <row r="13" spans="1:5">
      <c r="A13" s="21"/>
      <c r="B13" s="416"/>
      <c r="C13" s="416"/>
      <c r="D13" s="416"/>
      <c r="E13" s="416"/>
    </row>
    <row r="14" spans="1:5">
      <c r="A14" s="21"/>
      <c r="B14" s="416"/>
      <c r="C14" s="416"/>
      <c r="D14" s="416"/>
      <c r="E14" s="416"/>
    </row>
    <row r="15" spans="1:5">
      <c r="A15" s="21"/>
      <c r="B15" s="21"/>
      <c r="C15" s="21"/>
      <c r="D15" s="21"/>
      <c r="E15" s="21"/>
    </row>
    <row r="16" spans="1:5">
      <c r="A16" s="21"/>
      <c r="B16" s="21"/>
      <c r="C16" s="19"/>
      <c r="D16" s="20"/>
      <c r="E16" s="21"/>
    </row>
    <row r="17" spans="1:6" ht="5.25" customHeight="1">
      <c r="A17" s="21"/>
      <c r="B17" s="21"/>
      <c r="C17" s="21"/>
      <c r="D17" s="21"/>
      <c r="E17" s="21"/>
    </row>
    <row r="18" spans="1:6" s="23" customFormat="1" ht="17.25" customHeight="1">
      <c r="A18" s="21"/>
      <c r="B18" s="222" t="s">
        <v>7</v>
      </c>
      <c r="C18" s="223">
        <v>0</v>
      </c>
      <c r="D18" s="224" t="s">
        <v>6</v>
      </c>
      <c r="E18" s="225">
        <f>SUM(DASHBOARD!B12,DASHBOARD!E12,DASHBOARD!H12,DASHBOARD!K12,DASHBOARD!N12)*DEBT!C18/100</f>
        <v>0</v>
      </c>
      <c r="F18" s="22"/>
    </row>
    <row r="19" spans="1:6" s="23" customFormat="1" ht="17.25" customHeight="1">
      <c r="A19" s="24"/>
      <c r="B19" s="226" t="s">
        <v>8</v>
      </c>
      <c r="C19" s="413" t="s">
        <v>23</v>
      </c>
      <c r="D19" s="414"/>
      <c r="E19" s="227">
        <v>0</v>
      </c>
      <c r="F19" s="22"/>
    </row>
    <row r="20" spans="1:6" s="23" customFormat="1" ht="17.25" customHeight="1">
      <c r="A20" s="24"/>
      <c r="B20" s="222" t="s">
        <v>9</v>
      </c>
      <c r="C20" s="411" t="s">
        <v>23</v>
      </c>
      <c r="D20" s="412"/>
      <c r="E20" s="225">
        <v>0</v>
      </c>
      <c r="F20" s="22"/>
    </row>
    <row r="21" spans="1:6" s="23" customFormat="1" ht="17.25" customHeight="1">
      <c r="A21" s="24"/>
      <c r="B21" s="226" t="s">
        <v>10</v>
      </c>
      <c r="C21" s="413" t="s">
        <v>23</v>
      </c>
      <c r="D21" s="414"/>
      <c r="E21" s="227">
        <v>0</v>
      </c>
      <c r="F21" s="22"/>
    </row>
    <row r="22" spans="1:6" s="23" customFormat="1" ht="17.25" customHeight="1">
      <c r="A22" s="24"/>
      <c r="B22" s="222" t="s">
        <v>11</v>
      </c>
      <c r="C22" s="411"/>
      <c r="D22" s="412"/>
      <c r="E22" s="225">
        <v>0</v>
      </c>
      <c r="F22" s="22"/>
    </row>
    <row r="23" spans="1:6" s="23" customFormat="1" ht="17.25" customHeight="1">
      <c r="A23" s="24"/>
      <c r="B23" s="226" t="s">
        <v>12</v>
      </c>
      <c r="C23" s="413"/>
      <c r="D23" s="414"/>
      <c r="E23" s="227">
        <v>0</v>
      </c>
      <c r="F23" s="22"/>
    </row>
    <row r="24" spans="1:6" s="23" customFormat="1" ht="17.25" customHeight="1">
      <c r="A24" s="415"/>
      <c r="B24" s="228" t="s">
        <v>256</v>
      </c>
      <c r="C24" s="411" t="s">
        <v>23</v>
      </c>
      <c r="D24" s="412"/>
      <c r="E24" s="225">
        <v>0</v>
      </c>
      <c r="F24" s="22"/>
    </row>
    <row r="25" spans="1:6" s="23" customFormat="1" ht="17.25" customHeight="1">
      <c r="A25" s="415"/>
      <c r="B25" s="229" t="s">
        <v>14</v>
      </c>
      <c r="C25" s="413"/>
      <c r="D25" s="414"/>
      <c r="E25" s="227">
        <v>0</v>
      </c>
      <c r="F25" s="22"/>
    </row>
    <row r="26" spans="1:6" s="23" customFormat="1" ht="17.25" customHeight="1">
      <c r="A26" s="415"/>
      <c r="B26" s="228" t="s">
        <v>15</v>
      </c>
      <c r="C26" s="411"/>
      <c r="D26" s="412"/>
      <c r="E26" s="225">
        <v>0</v>
      </c>
      <c r="F26" s="22"/>
    </row>
    <row r="27" spans="1:6" s="23" customFormat="1" ht="17.25" customHeight="1">
      <c r="A27" s="415"/>
      <c r="B27" s="229" t="s">
        <v>16</v>
      </c>
      <c r="C27" s="413"/>
      <c r="D27" s="414"/>
      <c r="E27" s="227">
        <v>0</v>
      </c>
      <c r="F27" s="25"/>
    </row>
    <row r="28" spans="1:6" s="23" customFormat="1" ht="17.25" customHeight="1">
      <c r="A28" s="415"/>
      <c r="B28" s="228" t="s">
        <v>17</v>
      </c>
      <c r="C28" s="411"/>
      <c r="D28" s="412"/>
      <c r="E28" s="225">
        <v>0</v>
      </c>
      <c r="F28" s="26"/>
    </row>
    <row r="29" spans="1:6" s="23" customFormat="1" ht="17.25" customHeight="1">
      <c r="A29" s="415"/>
      <c r="B29" s="229" t="s">
        <v>18</v>
      </c>
      <c r="C29" s="413"/>
      <c r="D29" s="414"/>
      <c r="E29" s="227">
        <v>0</v>
      </c>
      <c r="F29" s="27"/>
    </row>
    <row r="30" spans="1:6" s="23" customFormat="1" ht="17.25" customHeight="1">
      <c r="A30" s="415"/>
      <c r="B30" s="228" t="s">
        <v>19</v>
      </c>
      <c r="C30" s="411"/>
      <c r="D30" s="412"/>
      <c r="E30" s="225">
        <v>0</v>
      </c>
      <c r="F30" s="28"/>
    </row>
    <row r="31" spans="1:6" s="23" customFormat="1" ht="17.25" customHeight="1">
      <c r="A31" s="415"/>
      <c r="B31" s="229" t="s">
        <v>20</v>
      </c>
      <c r="C31" s="413"/>
      <c r="D31" s="414"/>
      <c r="E31" s="227">
        <v>0</v>
      </c>
      <c r="F31" s="28"/>
    </row>
    <row r="32" spans="1:6" s="23" customFormat="1" ht="17.25" customHeight="1">
      <c r="A32" s="27"/>
      <c r="B32" s="228" t="s">
        <v>21</v>
      </c>
      <c r="C32" s="411"/>
      <c r="D32" s="412"/>
      <c r="E32" s="225">
        <v>0</v>
      </c>
      <c r="F32" s="28"/>
    </row>
    <row r="33" spans="1:6" s="23" customFormat="1" ht="17.25" customHeight="1">
      <c r="A33" s="27"/>
      <c r="B33" s="229" t="s">
        <v>22</v>
      </c>
      <c r="C33" s="230"/>
      <c r="D33" s="231"/>
      <c r="E33" s="227">
        <v>0</v>
      </c>
      <c r="F33" s="28"/>
    </row>
    <row r="34" spans="1:6" s="23" customFormat="1" ht="15" customHeight="1">
      <c r="A34" s="27"/>
      <c r="B34" s="31"/>
      <c r="C34" s="31"/>
      <c r="D34" s="31"/>
      <c r="E34" s="31" t="s">
        <v>23</v>
      </c>
      <c r="F34" s="28"/>
    </row>
    <row r="35" spans="1:6" s="23" customFormat="1" ht="15" customHeight="1">
      <c r="A35" s="27"/>
      <c r="B35" s="32"/>
      <c r="C35" s="33"/>
      <c r="D35" s="35"/>
      <c r="E35" s="410">
        <f>SUM(E18:E33)</f>
        <v>0</v>
      </c>
      <c r="F35" s="28"/>
    </row>
    <row r="36" spans="1:6" s="23" customFormat="1" ht="15" customHeight="1">
      <c r="A36" s="27"/>
      <c r="B36" s="31"/>
      <c r="C36" s="31"/>
      <c r="D36" s="36"/>
      <c r="E36" s="410"/>
      <c r="F36" s="28"/>
    </row>
    <row r="37" spans="1:6" s="23" customFormat="1" ht="15" customHeight="1">
      <c r="A37" s="27"/>
      <c r="B37" s="32"/>
      <c r="C37" s="33"/>
      <c r="D37" s="34"/>
      <c r="E37" s="33"/>
      <c r="F37" s="28"/>
    </row>
    <row r="38" spans="1:6" s="23" customFormat="1" ht="15" customHeight="1">
      <c r="A38" s="27"/>
      <c r="B38" s="31"/>
      <c r="C38" s="31"/>
      <c r="D38" s="31"/>
      <c r="E38" s="31"/>
      <c r="F38" s="28"/>
    </row>
    <row r="39" spans="1:6" s="23" customFormat="1" ht="15" customHeight="1">
      <c r="A39" s="27"/>
      <c r="B39" s="32"/>
      <c r="C39" s="33"/>
      <c r="D39" s="34"/>
      <c r="E39" s="33"/>
      <c r="F39" s="28"/>
    </row>
    <row r="40" spans="1:6" s="23" customFormat="1" ht="15" customHeight="1">
      <c r="A40" s="27"/>
      <c r="B40" s="31"/>
      <c r="C40" s="31"/>
      <c r="D40" s="31"/>
      <c r="E40" s="31"/>
      <c r="F40" s="28"/>
    </row>
    <row r="41" spans="1:6" s="23" customFormat="1" ht="15" customHeight="1">
      <c r="A41" s="27"/>
      <c r="B41" s="32"/>
      <c r="C41" s="33"/>
      <c r="D41" s="34"/>
      <c r="E41" s="33"/>
      <c r="F41" s="28"/>
    </row>
    <row r="42" spans="1:6" s="23" customFormat="1" ht="16.5">
      <c r="A42" s="27"/>
      <c r="B42" s="31"/>
      <c r="C42" s="31"/>
      <c r="D42" s="31"/>
      <c r="E42" s="31"/>
      <c r="F42" s="28"/>
    </row>
    <row r="43" spans="1:6" ht="15.75" customHeight="1">
      <c r="B43" s="32"/>
      <c r="C43" s="33"/>
      <c r="D43" s="34"/>
      <c r="E43" s="33"/>
      <c r="F43" s="28"/>
    </row>
    <row r="44" spans="1:6" ht="16.5">
      <c r="B44" s="31"/>
      <c r="C44" s="31"/>
      <c r="D44" s="31"/>
      <c r="E44" s="31"/>
      <c r="F44" s="28"/>
    </row>
    <row r="45" spans="1:6" ht="17.25" customHeight="1">
      <c r="B45" s="32"/>
      <c r="C45" s="33"/>
      <c r="D45" s="34" t="s">
        <v>1</v>
      </c>
      <c r="E45" s="39"/>
      <c r="F45" s="28"/>
    </row>
    <row r="46" spans="1:6" ht="16.5">
      <c r="C46" s="31"/>
      <c r="D46" s="31"/>
      <c r="E46" s="31"/>
    </row>
    <row r="47" spans="1:6" ht="16.5">
      <c r="D47" s="34"/>
      <c r="E47" s="33"/>
    </row>
    <row r="48" spans="1:6" ht="16.5">
      <c r="D48" s="31"/>
      <c r="E48" s="31"/>
      <c r="F48" s="31"/>
    </row>
    <row r="49" spans="5:6" ht="16.5">
      <c r="E49" s="34"/>
      <c r="F49" s="33"/>
    </row>
  </sheetData>
  <sheetProtection password="ED26" sheet="1" objects="1" scenarios="1"/>
  <mergeCells count="17">
    <mergeCell ref="C27:D27"/>
    <mergeCell ref="A24:A31"/>
    <mergeCell ref="B1:E14"/>
    <mergeCell ref="C19:D19"/>
    <mergeCell ref="C20:D20"/>
    <mergeCell ref="C21:D21"/>
    <mergeCell ref="C22:D22"/>
    <mergeCell ref="C23:D23"/>
    <mergeCell ref="C24:D24"/>
    <mergeCell ref="C25:D25"/>
    <mergeCell ref="C26:D26"/>
    <mergeCell ref="E35:E36"/>
    <mergeCell ref="C28:D28"/>
    <mergeCell ref="C29:D29"/>
    <mergeCell ref="C30:D30"/>
    <mergeCell ref="C31:D31"/>
    <mergeCell ref="C32:D32"/>
  </mergeCells>
  <printOptions horizontalCentered="1" verticalCentered="1"/>
  <pageMargins left="0" right="0" top="0" bottom="0" header="0" footer="0"/>
  <pageSetup orientation="portrait" horizontalDpi="1200" verticalDpi="1200" r:id="rId1"/>
  <ignoredErrors>
    <ignoredError sqref="E35"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1BB46"/>
  </sheetPr>
  <dimension ref="A1:F49"/>
  <sheetViews>
    <sheetView showGridLines="0" showRowColHeaders="0" showWhiteSpace="0" zoomScale="130" zoomScaleNormal="130" zoomScalePageLayoutView="77" workbookViewId="0"/>
  </sheetViews>
  <sheetFormatPr defaultRowHeight="15"/>
  <cols>
    <col min="1" max="1" width="3.42578125" style="18" customWidth="1"/>
    <col min="2" max="2" width="31.7109375" style="2" customWidth="1"/>
    <col min="3" max="3" width="16" customWidth="1"/>
    <col min="4" max="4" width="18.28515625" customWidth="1"/>
    <col min="5" max="5" width="20" customWidth="1"/>
    <col min="6" max="6" width="3.28515625" style="18" customWidth="1"/>
  </cols>
  <sheetData>
    <row r="1" spans="1:5">
      <c r="A1" s="21"/>
      <c r="B1" s="418"/>
      <c r="C1" s="418"/>
      <c r="D1" s="418"/>
      <c r="E1" s="418"/>
    </row>
    <row r="2" spans="1:5">
      <c r="A2" s="21"/>
      <c r="B2" s="418"/>
      <c r="C2" s="418"/>
      <c r="D2" s="418"/>
      <c r="E2" s="418"/>
    </row>
    <row r="3" spans="1:5">
      <c r="A3" s="21"/>
      <c r="B3" s="418"/>
      <c r="C3" s="418"/>
      <c r="D3" s="418"/>
      <c r="E3" s="418"/>
    </row>
    <row r="4" spans="1:5">
      <c r="A4" s="21"/>
      <c r="B4" s="418"/>
      <c r="C4" s="418"/>
      <c r="D4" s="418"/>
      <c r="E4" s="418"/>
    </row>
    <row r="5" spans="1:5">
      <c r="A5" s="21"/>
      <c r="B5" s="418"/>
      <c r="C5" s="418"/>
      <c r="D5" s="418"/>
      <c r="E5" s="418"/>
    </row>
    <row r="6" spans="1:5">
      <c r="A6" s="21"/>
      <c r="B6" s="418"/>
      <c r="C6" s="418"/>
      <c r="D6" s="418"/>
      <c r="E6" s="418"/>
    </row>
    <row r="7" spans="1:5">
      <c r="A7" s="21"/>
      <c r="B7" s="418"/>
      <c r="C7" s="418"/>
      <c r="D7" s="418"/>
      <c r="E7" s="418"/>
    </row>
    <row r="8" spans="1:5">
      <c r="A8" s="21"/>
      <c r="B8" s="418"/>
      <c r="C8" s="418"/>
      <c r="D8" s="418"/>
      <c r="E8" s="418"/>
    </row>
    <row r="9" spans="1:5">
      <c r="A9" s="21"/>
      <c r="B9" s="418"/>
      <c r="C9" s="418"/>
      <c r="D9" s="418"/>
      <c r="E9" s="418"/>
    </row>
    <row r="10" spans="1:5">
      <c r="A10" s="21"/>
      <c r="B10" s="418"/>
      <c r="C10" s="418"/>
      <c r="D10" s="418"/>
      <c r="E10" s="418"/>
    </row>
    <row r="11" spans="1:5">
      <c r="A11" s="21"/>
      <c r="B11" s="418"/>
      <c r="C11" s="418"/>
      <c r="D11" s="418"/>
      <c r="E11" s="418"/>
    </row>
    <row r="12" spans="1:5">
      <c r="A12" s="21"/>
      <c r="B12" s="418"/>
      <c r="C12" s="418"/>
      <c r="D12" s="418"/>
      <c r="E12" s="418"/>
    </row>
    <row r="13" spans="1:5">
      <c r="A13" s="21"/>
      <c r="B13" s="418"/>
      <c r="C13" s="418"/>
      <c r="D13" s="418"/>
      <c r="E13" s="418"/>
    </row>
    <row r="14" spans="1:5">
      <c r="A14" s="21"/>
      <c r="B14" s="418"/>
      <c r="C14" s="418"/>
      <c r="D14" s="418"/>
      <c r="E14" s="418"/>
    </row>
    <row r="15" spans="1:5">
      <c r="A15" s="21"/>
      <c r="B15" s="21"/>
      <c r="C15" s="21"/>
      <c r="D15" s="21"/>
      <c r="E15" s="21"/>
    </row>
    <row r="16" spans="1:5">
      <c r="A16" s="21"/>
      <c r="B16" s="21"/>
      <c r="C16" s="19"/>
      <c r="D16" s="20"/>
      <c r="E16" s="21"/>
    </row>
    <row r="17" spans="1:6" ht="5.25" customHeight="1">
      <c r="A17" s="21"/>
      <c r="B17" s="21"/>
      <c r="C17" s="21"/>
      <c r="D17" s="21"/>
      <c r="E17" s="21"/>
    </row>
    <row r="18" spans="1:6" s="23" customFormat="1" ht="17.25" customHeight="1">
      <c r="A18" s="21"/>
      <c r="B18" s="232" t="s">
        <v>33</v>
      </c>
      <c r="C18" s="233">
        <v>10</v>
      </c>
      <c r="D18" s="224" t="s">
        <v>6</v>
      </c>
      <c r="E18" s="225">
        <f>SUM((DASHBOARD!B12+DASHBOARD!E12+DASHBOARD!H12+DASHBOARD!K12+DASHBOARD!N12)-DASHBOARD!B19)*C18/100</f>
        <v>0</v>
      </c>
      <c r="F18" s="22"/>
    </row>
    <row r="19" spans="1:6" s="23" customFormat="1" ht="17.25" customHeight="1">
      <c r="A19" s="24"/>
      <c r="B19" s="226" t="s">
        <v>34</v>
      </c>
      <c r="C19" s="234">
        <v>10</v>
      </c>
      <c r="D19" s="235" t="s">
        <v>6</v>
      </c>
      <c r="E19" s="225">
        <f>SUM((DASHBOARD!B12+DASHBOARD!E12+DASHBOARD!H12+DASHBOARD!K12+DASHBOARD!N12)-DASHBOARD!B19-E18)*C19/100</f>
        <v>0</v>
      </c>
      <c r="F19" s="22"/>
    </row>
    <row r="20" spans="1:6" s="23" customFormat="1" ht="17.25" customHeight="1">
      <c r="A20" s="24"/>
      <c r="B20" s="232" t="s">
        <v>25</v>
      </c>
      <c r="C20" s="411"/>
      <c r="D20" s="412"/>
      <c r="E20" s="225">
        <v>0</v>
      </c>
      <c r="F20" s="22"/>
    </row>
    <row r="21" spans="1:6" s="23" customFormat="1" ht="17.25" customHeight="1">
      <c r="A21" s="24"/>
      <c r="B21" s="226" t="s">
        <v>26</v>
      </c>
      <c r="C21" s="413"/>
      <c r="D21" s="414"/>
      <c r="E21" s="227">
        <v>0</v>
      </c>
      <c r="F21" s="22"/>
    </row>
    <row r="22" spans="1:6" s="23" customFormat="1" ht="17.25" customHeight="1">
      <c r="A22" s="24"/>
      <c r="B22" s="232" t="s">
        <v>24</v>
      </c>
      <c r="C22" s="411"/>
      <c r="D22" s="412"/>
      <c r="E22" s="225">
        <v>0</v>
      </c>
      <c r="F22" s="22"/>
    </row>
    <row r="23" spans="1:6" s="23" customFormat="1" ht="17.25" customHeight="1">
      <c r="A23" s="24"/>
      <c r="B23" s="236" t="s">
        <v>31</v>
      </c>
      <c r="C23" s="413"/>
      <c r="D23" s="414"/>
      <c r="E23" s="227">
        <v>0</v>
      </c>
      <c r="F23" s="22"/>
    </row>
    <row r="24" spans="1:6" s="23" customFormat="1" ht="17.25" customHeight="1">
      <c r="A24" s="415"/>
      <c r="B24" s="237" t="s">
        <v>27</v>
      </c>
      <c r="C24" s="411"/>
      <c r="D24" s="412"/>
      <c r="E24" s="225">
        <v>0</v>
      </c>
      <c r="F24" s="22"/>
    </row>
    <row r="25" spans="1:6" s="23" customFormat="1" ht="17.25" customHeight="1">
      <c r="A25" s="415"/>
      <c r="B25" s="236" t="s">
        <v>28</v>
      </c>
      <c r="C25" s="413"/>
      <c r="D25" s="414"/>
      <c r="E25" s="227">
        <v>0</v>
      </c>
      <c r="F25" s="22"/>
    </row>
    <row r="26" spans="1:6" s="23" customFormat="1" ht="17.25" customHeight="1">
      <c r="A26" s="415"/>
      <c r="B26" s="237" t="s">
        <v>29</v>
      </c>
      <c r="C26" s="411"/>
      <c r="D26" s="412"/>
      <c r="E26" s="225">
        <v>0</v>
      </c>
      <c r="F26" s="22"/>
    </row>
    <row r="27" spans="1:6" s="23" customFormat="1" ht="17.25" customHeight="1">
      <c r="A27" s="415"/>
      <c r="B27" s="236" t="s">
        <v>30</v>
      </c>
      <c r="C27" s="413"/>
      <c r="D27" s="414"/>
      <c r="E27" s="227">
        <v>0</v>
      </c>
      <c r="F27" s="25"/>
    </row>
    <row r="28" spans="1:6" s="23" customFormat="1" ht="17.25" customHeight="1">
      <c r="A28" s="415"/>
      <c r="B28" s="238" t="s">
        <v>13</v>
      </c>
      <c r="C28" s="411"/>
      <c r="D28" s="412"/>
      <c r="E28" s="225">
        <v>0</v>
      </c>
      <c r="F28" s="26"/>
    </row>
    <row r="29" spans="1:6" s="23" customFormat="1" ht="17.25" customHeight="1">
      <c r="A29" s="415"/>
      <c r="B29" s="229" t="s">
        <v>14</v>
      </c>
      <c r="C29" s="413"/>
      <c r="D29" s="414"/>
      <c r="E29" s="227">
        <v>0</v>
      </c>
      <c r="F29" s="27"/>
    </row>
    <row r="30" spans="1:6" s="23" customFormat="1" ht="17.25" customHeight="1">
      <c r="A30" s="415"/>
      <c r="B30" s="238" t="s">
        <v>15</v>
      </c>
      <c r="C30" s="411"/>
      <c r="D30" s="412"/>
      <c r="E30" s="225">
        <v>0</v>
      </c>
      <c r="F30" s="28"/>
    </row>
    <row r="31" spans="1:6" s="23" customFormat="1" ht="17.25" customHeight="1">
      <c r="A31" s="415"/>
      <c r="B31" s="229" t="s">
        <v>16</v>
      </c>
      <c r="C31" s="413"/>
      <c r="D31" s="414"/>
      <c r="E31" s="227">
        <v>0</v>
      </c>
      <c r="F31" s="28"/>
    </row>
    <row r="32" spans="1:6" s="23" customFormat="1" ht="17.25" customHeight="1">
      <c r="A32" s="27"/>
      <c r="B32" s="238" t="s">
        <v>17</v>
      </c>
      <c r="C32" s="411"/>
      <c r="D32" s="412"/>
      <c r="E32" s="225">
        <v>0</v>
      </c>
      <c r="F32" s="28"/>
    </row>
    <row r="33" spans="1:6" s="23" customFormat="1" ht="17.25" customHeight="1">
      <c r="A33" s="27"/>
      <c r="B33" s="229" t="s">
        <v>18</v>
      </c>
      <c r="C33" s="230"/>
      <c r="D33" s="231"/>
      <c r="E33" s="227">
        <v>0</v>
      </c>
      <c r="F33" s="28"/>
    </row>
    <row r="34" spans="1:6" s="23" customFormat="1" ht="15" customHeight="1">
      <c r="A34" s="27"/>
      <c r="B34" s="239"/>
      <c r="C34" s="239"/>
      <c r="D34" s="239"/>
      <c r="E34" s="239" t="s">
        <v>23</v>
      </c>
      <c r="F34" s="28"/>
    </row>
    <row r="35" spans="1:6" s="23" customFormat="1" ht="15" customHeight="1">
      <c r="A35" s="27"/>
      <c r="B35" s="240"/>
      <c r="C35" s="230"/>
      <c r="D35" s="241"/>
      <c r="E35" s="417">
        <f>SUM(E18:E33)</f>
        <v>0</v>
      </c>
      <c r="F35" s="28"/>
    </row>
    <row r="36" spans="1:6" s="23" customFormat="1" ht="15" customHeight="1">
      <c r="A36" s="27"/>
      <c r="B36" s="239"/>
      <c r="C36" s="239"/>
      <c r="D36" s="242"/>
      <c r="E36" s="417"/>
      <c r="F36" s="28"/>
    </row>
    <row r="37" spans="1:6" s="23" customFormat="1" ht="15" customHeight="1">
      <c r="A37" s="27"/>
      <c r="B37" s="32"/>
      <c r="C37" s="33"/>
      <c r="D37" s="34"/>
      <c r="E37" s="33"/>
      <c r="F37" s="28"/>
    </row>
    <row r="38" spans="1:6" s="23" customFormat="1" ht="15" customHeight="1">
      <c r="A38" s="27"/>
      <c r="B38" s="31" t="s">
        <v>32</v>
      </c>
      <c r="C38" s="31"/>
      <c r="D38" s="31"/>
      <c r="E38" s="31"/>
      <c r="F38" s="28"/>
    </row>
    <row r="39" spans="1:6" s="23" customFormat="1" ht="15" customHeight="1">
      <c r="A39" s="27"/>
      <c r="B39" s="32"/>
      <c r="C39" s="33"/>
      <c r="D39" s="34"/>
      <c r="E39" s="33"/>
      <c r="F39" s="28"/>
    </row>
    <row r="40" spans="1:6" s="23" customFormat="1" ht="15" customHeight="1">
      <c r="A40" s="27"/>
      <c r="B40" s="31"/>
      <c r="C40" s="31"/>
      <c r="D40" s="31"/>
      <c r="E40" s="31"/>
      <c r="F40" s="28"/>
    </row>
    <row r="41" spans="1:6" s="23" customFormat="1" ht="15" customHeight="1">
      <c r="A41" s="27"/>
      <c r="B41" s="32"/>
      <c r="C41" s="33"/>
      <c r="D41" s="34"/>
      <c r="E41" s="33"/>
      <c r="F41" s="28"/>
    </row>
    <row r="42" spans="1:6" s="23" customFormat="1" ht="16.5">
      <c r="A42" s="27"/>
      <c r="B42" s="31"/>
      <c r="C42" s="31"/>
      <c r="D42" s="31"/>
      <c r="E42" s="31"/>
      <c r="F42" s="28"/>
    </row>
    <row r="43" spans="1:6" ht="15.75" customHeight="1">
      <c r="B43" s="32"/>
      <c r="C43" s="33"/>
      <c r="D43" s="34"/>
      <c r="E43" s="33"/>
      <c r="F43" s="28"/>
    </row>
    <row r="44" spans="1:6" ht="16.5">
      <c r="B44" s="31"/>
      <c r="C44" s="31"/>
      <c r="D44" s="31"/>
      <c r="E44" s="31"/>
      <c r="F44" s="28"/>
    </row>
    <row r="45" spans="1:6" ht="17.25" customHeight="1">
      <c r="B45" s="32"/>
      <c r="C45" s="33"/>
      <c r="D45" s="34" t="s">
        <v>1</v>
      </c>
      <c r="E45" s="39"/>
      <c r="F45" s="28"/>
    </row>
    <row r="46" spans="1:6" ht="16.5">
      <c r="C46" s="31"/>
      <c r="D46" s="31"/>
      <c r="E46" s="31"/>
    </row>
    <row r="47" spans="1:6" ht="16.5">
      <c r="D47" s="34"/>
      <c r="E47" s="33"/>
    </row>
    <row r="48" spans="1:6" ht="16.5">
      <c r="D48" s="31"/>
      <c r="E48" s="31"/>
    </row>
    <row r="49" spans="5:6" ht="16.5">
      <c r="E49" s="34"/>
      <c r="F49" s="33"/>
    </row>
  </sheetData>
  <sheetProtection password="ED26" sheet="1" objects="1" scenarios="1"/>
  <mergeCells count="16">
    <mergeCell ref="B1:E14"/>
    <mergeCell ref="C20:D20"/>
    <mergeCell ref="C21:D21"/>
    <mergeCell ref="C22:D22"/>
    <mergeCell ref="C23:D23"/>
    <mergeCell ref="C32:D32"/>
    <mergeCell ref="E35:E36"/>
    <mergeCell ref="A24:A31"/>
    <mergeCell ref="C24:D24"/>
    <mergeCell ref="C25:D25"/>
    <mergeCell ref="C26:D26"/>
    <mergeCell ref="C27:D27"/>
    <mergeCell ref="C28:D28"/>
    <mergeCell ref="C29:D29"/>
    <mergeCell ref="C30:D30"/>
    <mergeCell ref="C31:D31"/>
  </mergeCells>
  <printOptions horizontalCentered="1" verticalCentered="1"/>
  <pageMargins left="0" right="0" top="0" bottom="0" header="0" footer="0"/>
  <pageSetup orientation="portrait" horizontalDpi="1200" verticalDpi="1200" r:id="rId1"/>
  <ignoredErrors>
    <ignoredError sqref="E35"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vt:i4>
      </vt:variant>
    </vt:vector>
  </HeadingPairs>
  <TitlesOfParts>
    <vt:vector size="27" baseType="lpstr">
      <vt:lpstr>COVER</vt:lpstr>
      <vt:lpstr>GETTING STARTED</vt:lpstr>
      <vt:lpstr>FONT CHECK</vt:lpstr>
      <vt:lpstr>HELP</vt:lpstr>
      <vt:lpstr>DASHBOARD</vt:lpstr>
      <vt:lpstr>DASHBOARD (2)</vt:lpstr>
      <vt:lpstr>START HERE</vt:lpstr>
      <vt:lpstr>DEBT</vt:lpstr>
      <vt:lpstr>PRECIOUS METALS</vt:lpstr>
      <vt:lpstr>CHARITY</vt:lpstr>
      <vt:lpstr>FAMILY</vt:lpstr>
      <vt:lpstr>FUTURE</vt:lpstr>
      <vt:lpstr>PROJECTIONS</vt:lpstr>
      <vt:lpstr>INVESTING</vt:lpstr>
      <vt:lpstr>FAMILY BUDGET PLANNER</vt:lpstr>
      <vt:lpstr>SERIAL NUMBER TRACKER</vt:lpstr>
      <vt:lpstr>ENVELOPE PLANNER</vt:lpstr>
      <vt:lpstr>GUIDE MENU</vt:lpstr>
      <vt:lpstr>ENVELOPE PLANNING</vt:lpstr>
      <vt:lpstr>INVESTMENTS</vt:lpstr>
      <vt:lpstr>BANK ACCOUNTS</vt:lpstr>
      <vt:lpstr>SECURITY TIPS</vt:lpstr>
      <vt:lpstr>START HERE (2)</vt:lpstr>
      <vt:lpstr>START HERE (3)</vt:lpstr>
      <vt:lpstr>START HERE (4)</vt:lpstr>
      <vt:lpstr>START HERE (5)</vt:lpstr>
      <vt:lpstr>DASHBOARD!rates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Graphic Start</dc:creator>
  <cp:lastModifiedBy>ismail - [2010]</cp:lastModifiedBy>
  <cp:lastPrinted>2019-11-29T10:33:05Z</cp:lastPrinted>
  <dcterms:created xsi:type="dcterms:W3CDTF">2016-06-24T09:35:07Z</dcterms:created>
  <dcterms:modified xsi:type="dcterms:W3CDTF">2019-12-06T04:36:52Z</dcterms:modified>
</cp:coreProperties>
</file>